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G:\PROJECTEN\Actuele projecten\2017 ESF 7379 GO4Diversity\WP 2 Service design per fase\2.3 Prototype ontwikkelen\Overzicht Nationale Tools\"/>
    </mc:Choice>
  </mc:AlternateContent>
  <bookViews>
    <workbookView xWindow="-105" yWindow="-105" windowWidth="19425" windowHeight="10425" tabRatio="945"/>
  </bookViews>
  <sheets>
    <sheet name="Stap 1_Kosten &amp; Baten" sheetId="9" r:id="rId1"/>
    <sheet name="Worksheet" sheetId="2" state="hidden" r:id="rId2"/>
    <sheet name="Stap 2_Netto contante waarde" sheetId="15" r:id="rId3"/>
    <sheet name="Stap 3_Terugverdientijd" sheetId="13" r:id="rId4"/>
    <sheet name="Stap 1_Voorbeeld K&amp;B" sheetId="16" r:id="rId5"/>
    <sheet name="Stap 2_Voorbeeld NCW" sheetId="17" r:id="rId6"/>
    <sheet name="Stap 3_Voorbeeld TvT" sheetId="1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3" i="18" l="1"/>
  <c r="J3" i="18"/>
  <c r="I3" i="18"/>
  <c r="H3" i="18"/>
  <c r="G3" i="18"/>
  <c r="K3" i="17"/>
  <c r="J3" i="17"/>
  <c r="I3" i="17"/>
  <c r="H3" i="17"/>
  <c r="G3" i="17"/>
  <c r="J19" i="16"/>
  <c r="K6" i="18" s="1"/>
  <c r="I19" i="16"/>
  <c r="J6" i="18" s="1"/>
  <c r="H19" i="16"/>
  <c r="I6" i="18" s="1"/>
  <c r="G19" i="16"/>
  <c r="H6" i="17" s="1"/>
  <c r="F19" i="16"/>
  <c r="G6" i="18" s="1"/>
  <c r="E19" i="16"/>
  <c r="F6" i="18" s="1"/>
  <c r="D18" i="16"/>
  <c r="D17" i="16"/>
  <c r="J16" i="16"/>
  <c r="I16" i="16"/>
  <c r="H16" i="16"/>
  <c r="G16" i="16"/>
  <c r="F16" i="16"/>
  <c r="E16" i="16"/>
  <c r="J14" i="16"/>
  <c r="K5" i="17" s="1"/>
  <c r="I14" i="16"/>
  <c r="J5" i="18" s="1"/>
  <c r="H14" i="16"/>
  <c r="I5" i="18" s="1"/>
  <c r="G14" i="16"/>
  <c r="H5" i="18" s="1"/>
  <c r="F14" i="16"/>
  <c r="G5" i="17" s="1"/>
  <c r="E14" i="16"/>
  <c r="F5" i="18" s="1"/>
  <c r="D13" i="16"/>
  <c r="D12" i="16"/>
  <c r="D11" i="16"/>
  <c r="E10" i="16"/>
  <c r="F3" i="18" s="1"/>
  <c r="E8" i="16"/>
  <c r="D7" i="16"/>
  <c r="D6" i="16"/>
  <c r="D5" i="16"/>
  <c r="D4" i="16"/>
  <c r="E21" i="16" l="1"/>
  <c r="E22" i="16" s="1"/>
  <c r="D19" i="16"/>
  <c r="F3" i="17"/>
  <c r="F6" i="17"/>
  <c r="I6" i="17"/>
  <c r="J6" i="17"/>
  <c r="D14" i="16"/>
  <c r="E5" i="18" s="1"/>
  <c r="I21" i="16"/>
  <c r="J8" i="18"/>
  <c r="H21" i="16"/>
  <c r="I5" i="17"/>
  <c r="H5" i="17"/>
  <c r="H8" i="17" s="1"/>
  <c r="D8" i="16"/>
  <c r="E4" i="17" s="1"/>
  <c r="E6" i="18"/>
  <c r="E6" i="17"/>
  <c r="I8" i="18"/>
  <c r="G5" i="18"/>
  <c r="G8" i="18" s="1"/>
  <c r="K5" i="18"/>
  <c r="K8" i="18" s="1"/>
  <c r="H6" i="18"/>
  <c r="H8" i="18" s="1"/>
  <c r="J21" i="16"/>
  <c r="F5" i="17"/>
  <c r="J5" i="17"/>
  <c r="J8" i="17" s="1"/>
  <c r="G6" i="17"/>
  <c r="G8" i="17" s="1"/>
  <c r="K6" i="17"/>
  <c r="K8" i="17" s="1"/>
  <c r="F21" i="16"/>
  <c r="F22" i="16" s="1"/>
  <c r="G21" i="16"/>
  <c r="F4" i="17" l="1"/>
  <c r="I8" i="17"/>
  <c r="F4" i="18"/>
  <c r="F8" i="18" s="1"/>
  <c r="F9" i="18" s="1"/>
  <c r="G9" i="18" s="1"/>
  <c r="H9" i="18" s="1"/>
  <c r="I9" i="18" s="1"/>
  <c r="J9" i="18" s="1"/>
  <c r="K9" i="18" s="1"/>
  <c r="E5" i="17"/>
  <c r="E4" i="18"/>
  <c r="G22" i="16"/>
  <c r="H22" i="16" s="1"/>
  <c r="I22" i="16" s="1"/>
  <c r="J22" i="16" s="1"/>
  <c r="F8" i="17"/>
  <c r="H11" i="17" s="1"/>
  <c r="D10" i="9"/>
  <c r="D11" i="9"/>
  <c r="D12" i="9"/>
  <c r="D13" i="9"/>
  <c r="D14" i="9"/>
  <c r="D15" i="9"/>
  <c r="D16" i="9"/>
  <c r="D23" i="9"/>
  <c r="D24" i="9"/>
  <c r="D25" i="9"/>
  <c r="D26" i="9"/>
  <c r="D27" i="9"/>
  <c r="D28" i="9"/>
  <c r="D29" i="9"/>
  <c r="D36" i="9"/>
  <c r="D37" i="9"/>
  <c r="D38" i="9"/>
  <c r="D39" i="9"/>
  <c r="D40" i="9"/>
  <c r="D41" i="9"/>
  <c r="D42" i="9"/>
  <c r="D43" i="9"/>
  <c r="E18" i="9"/>
  <c r="D8" i="9" l="1"/>
  <c r="K6" i="15"/>
  <c r="J6" i="15"/>
  <c r="I6" i="15"/>
  <c r="H6" i="15"/>
  <c r="G6" i="15"/>
  <c r="K6" i="13"/>
  <c r="J6" i="13"/>
  <c r="I6" i="13"/>
  <c r="H6" i="13"/>
  <c r="G6" i="13"/>
  <c r="D35" i="9"/>
  <c r="D34" i="9"/>
  <c r="D22" i="9"/>
  <c r="D30" i="9"/>
  <c r="D21" i="9"/>
  <c r="G33" i="9"/>
  <c r="H33" i="9"/>
  <c r="I33" i="9"/>
  <c r="J33" i="9"/>
  <c r="F33" i="9"/>
  <c r="D17" i="9"/>
  <c r="D9" i="9"/>
  <c r="D31" i="9" l="1"/>
  <c r="E8" i="13" s="1"/>
  <c r="D44" i="9"/>
  <c r="D18" i="9"/>
  <c r="E8" i="15" l="1"/>
  <c r="F7" i="15"/>
  <c r="F7" i="13"/>
  <c r="E9" i="13"/>
  <c r="E9" i="15"/>
  <c r="E7" i="13"/>
  <c r="E7" i="15"/>
  <c r="G31" i="9"/>
  <c r="H31" i="9"/>
  <c r="I31" i="9"/>
  <c r="J31" i="9"/>
  <c r="F31" i="9"/>
  <c r="E31" i="9"/>
  <c r="E33" i="9"/>
  <c r="E20" i="9"/>
  <c r="E44" i="9"/>
  <c r="F44" i="9"/>
  <c r="G44" i="9"/>
  <c r="H44" i="9"/>
  <c r="I44" i="9"/>
  <c r="J44" i="9"/>
  <c r="L12" i="2"/>
  <c r="M12" i="2"/>
  <c r="N12" i="2"/>
  <c r="N29" i="2" s="1"/>
  <c r="O12" i="2"/>
  <c r="L17" i="2"/>
  <c r="M17" i="2"/>
  <c r="N17" i="2"/>
  <c r="O17" i="2"/>
  <c r="L27" i="2"/>
  <c r="L29" i="2" s="1"/>
  <c r="M27" i="2"/>
  <c r="M29" i="2"/>
  <c r="N27" i="2"/>
  <c r="O27" i="2"/>
  <c r="F27" i="2"/>
  <c r="F17" i="2"/>
  <c r="F7" i="2"/>
  <c r="F8" i="2"/>
  <c r="G27" i="2"/>
  <c r="G17" i="2"/>
  <c r="G9" i="2"/>
  <c r="G10" i="2"/>
  <c r="G12" i="2" s="1"/>
  <c r="G29" i="2" s="1"/>
  <c r="H27" i="2"/>
  <c r="H17" i="2"/>
  <c r="H12" i="2"/>
  <c r="I27" i="2"/>
  <c r="I29" i="2" s="1"/>
  <c r="I17" i="2"/>
  <c r="I12" i="2"/>
  <c r="J27" i="2"/>
  <c r="J17" i="2"/>
  <c r="J12" i="2"/>
  <c r="K27" i="2"/>
  <c r="K17" i="2"/>
  <c r="K12" i="2"/>
  <c r="E11" i="2"/>
  <c r="E5" i="2"/>
  <c r="H29" i="2" l="1"/>
  <c r="F12" i="2"/>
  <c r="F29" i="2" s="1"/>
  <c r="F30" i="2" s="1"/>
  <c r="G30" i="2" s="1"/>
  <c r="H30" i="2" s="1"/>
  <c r="I30" i="2" s="1"/>
  <c r="O29" i="2"/>
  <c r="E12" i="2"/>
  <c r="F6" i="15"/>
  <c r="F6" i="13"/>
  <c r="K8" i="15"/>
  <c r="K8" i="13"/>
  <c r="K9" i="13"/>
  <c r="K9" i="15"/>
  <c r="F9" i="13"/>
  <c r="F9" i="15"/>
  <c r="F8" i="15"/>
  <c r="F8" i="13"/>
  <c r="J9" i="15"/>
  <c r="J9" i="13"/>
  <c r="I9" i="13"/>
  <c r="I9" i="15"/>
  <c r="H9" i="13"/>
  <c r="H9" i="15"/>
  <c r="G9" i="13"/>
  <c r="G9" i="15"/>
  <c r="J8" i="13"/>
  <c r="J8" i="15"/>
  <c r="I8" i="13"/>
  <c r="I11" i="13" s="1"/>
  <c r="I8" i="15"/>
  <c r="I11" i="15" s="1"/>
  <c r="H8" i="13"/>
  <c r="H11" i="13" s="1"/>
  <c r="H8" i="15"/>
  <c r="H11" i="15" s="1"/>
  <c r="G8" i="13"/>
  <c r="G8" i="15"/>
  <c r="G11" i="15" s="1"/>
  <c r="I46" i="9"/>
  <c r="H46" i="9"/>
  <c r="E46" i="9"/>
  <c r="E47" i="9" s="1"/>
  <c r="G46" i="9"/>
  <c r="F46" i="9"/>
  <c r="J46" i="9"/>
  <c r="J29" i="2"/>
  <c r="K29" i="2"/>
  <c r="J30" i="2" l="1"/>
  <c r="K30" i="2" s="1"/>
  <c r="L30" i="2" s="1"/>
  <c r="M30" i="2" s="1"/>
  <c r="N30" i="2" s="1"/>
  <c r="O30" i="2" s="1"/>
  <c r="J11" i="15"/>
  <c r="K11" i="15"/>
  <c r="K11" i="13"/>
  <c r="F11" i="15"/>
  <c r="F11" i="13"/>
  <c r="F12" i="13" s="1"/>
  <c r="G11" i="13"/>
  <c r="J11" i="13"/>
  <c r="F47" i="9"/>
  <c r="G47" i="9" s="1"/>
  <c r="H47" i="9" s="1"/>
  <c r="I47" i="9" s="1"/>
  <c r="H14" i="15" l="1"/>
  <c r="J47" i="9"/>
  <c r="G12" i="13"/>
  <c r="H12" i="13" s="1"/>
  <c r="I12" i="13" s="1"/>
  <c r="J12" i="13" s="1"/>
  <c r="K12" i="13" s="1"/>
</calcChain>
</file>

<file path=xl/comments1.xml><?xml version="1.0" encoding="utf-8"?>
<comments xmlns="http://schemas.openxmlformats.org/spreadsheetml/2006/main">
  <authors>
    <author>Bart Moens</author>
  </authors>
  <commentList>
    <comment ref="B7" authorId="0" shapeId="0">
      <text>
        <r>
          <rPr>
            <b/>
            <sz val="9"/>
            <color indexed="81"/>
            <rFont val="Tahoma"/>
            <charset val="1"/>
          </rPr>
          <t>Bart Moens:</t>
        </r>
        <r>
          <rPr>
            <sz val="9"/>
            <color indexed="81"/>
            <rFont val="Tahoma"/>
            <charset val="1"/>
          </rPr>
          <t xml:space="preserve">
Deze omvatten alle personeels- en projectkosten die voorafgaand en tijdens de pilot gemaakt worden.</t>
        </r>
      </text>
    </comment>
    <comment ref="C20" authorId="0" shapeId="0">
      <text>
        <r>
          <rPr>
            <b/>
            <sz val="9"/>
            <color indexed="81"/>
            <rFont val="Tahoma"/>
            <charset val="1"/>
          </rPr>
          <t>Bart Moens:</t>
        </r>
        <r>
          <rPr>
            <sz val="9"/>
            <color indexed="81"/>
            <rFont val="Tahoma"/>
            <charset val="1"/>
          </rPr>
          <t xml:space="preserve">
Alle kosten die noodzakelijk zijn bij de implementatie van het pilootproject. Denk hierbij aan personeelskosten, opleiding, HR praktijken,…</t>
        </r>
      </text>
    </comment>
    <comment ref="C33" authorId="0" shapeId="0">
      <text>
        <r>
          <rPr>
            <b/>
            <sz val="9"/>
            <color indexed="81"/>
            <rFont val="Tahoma"/>
            <charset val="1"/>
          </rPr>
          <t>Bart Moens:</t>
        </r>
        <r>
          <rPr>
            <sz val="9"/>
            <color indexed="81"/>
            <rFont val="Tahoma"/>
            <charset val="1"/>
          </rPr>
          <t xml:space="preserve">
Alle verwachte baten als gevolg van de nieuwe werkwijze. Denk aan een hogere omzet door meer verkopen, productiviteitswinst, besparing op werving en selectie, …</t>
        </r>
      </text>
    </comment>
  </commentList>
</comments>
</file>

<file path=xl/comments2.xml><?xml version="1.0" encoding="utf-8"?>
<comments xmlns="http://schemas.openxmlformats.org/spreadsheetml/2006/main">
  <authors>
    <author>Bart Moens</author>
  </authors>
  <commentList>
    <comment ref="C13" authorId="0" shapeId="0">
      <text>
        <r>
          <rPr>
            <b/>
            <sz val="9"/>
            <color indexed="81"/>
            <rFont val="Tahoma"/>
            <charset val="1"/>
          </rPr>
          <t>Bart Moens:</t>
        </r>
        <r>
          <rPr>
            <sz val="9"/>
            <color indexed="81"/>
            <rFont val="Tahoma"/>
            <charset val="1"/>
          </rPr>
          <t xml:space="preserve">
De tijdwaarde van geld speelt een belangrijke rol in de financiering van een project. Denk maar aan de inflatie, het risico en de financieringskost. De tijdswaarde van geld kan je vertalen in de discontovoet. Vergelijk het met de intrestvoet die het bedrijf zou betalen mocht het geld voor het project lenen. De discontovoet ligt hoger dan de intrestvoet bij een lening omwille van de risico's eigen aan een investering. Vraag bij de financiële dienst van het bedrijf na welk percentage te gebruiken of hanteer de gemiddelde discontovoet van 8%.</t>
        </r>
      </text>
    </comment>
  </commentList>
</comments>
</file>

<file path=xl/comments3.xml><?xml version="1.0" encoding="utf-8"?>
<comments xmlns="http://schemas.openxmlformats.org/spreadsheetml/2006/main">
  <authors>
    <author>Bart Moens</author>
  </authors>
  <commentList>
    <comment ref="B3" authorId="0" shapeId="0">
      <text>
        <r>
          <rPr>
            <b/>
            <sz val="9"/>
            <color indexed="81"/>
            <rFont val="Tahoma"/>
            <charset val="1"/>
          </rPr>
          <t>Bart Moens:</t>
        </r>
        <r>
          <rPr>
            <sz val="9"/>
            <color indexed="81"/>
            <rFont val="Tahoma"/>
            <charset val="1"/>
          </rPr>
          <t xml:space="preserve">
Deze omvatten alle personeels- en projectkosten die voorafgaand en tijdens de pilot gemaakt worden.</t>
        </r>
      </text>
    </comment>
    <comment ref="C10" authorId="0" shapeId="0">
      <text>
        <r>
          <rPr>
            <b/>
            <sz val="9"/>
            <color indexed="81"/>
            <rFont val="Tahoma"/>
            <charset val="1"/>
          </rPr>
          <t>Bart Moens:</t>
        </r>
        <r>
          <rPr>
            <sz val="9"/>
            <color indexed="81"/>
            <rFont val="Tahoma"/>
            <charset val="1"/>
          </rPr>
          <t xml:space="preserve">
Alle kosten die noodzakelijk zijn bij de implementatie van het pilootproject. Denk hierbij aan personeelskosten, opleiding, HR praktijken,…</t>
        </r>
      </text>
    </comment>
    <comment ref="C16" authorId="0" shapeId="0">
      <text>
        <r>
          <rPr>
            <b/>
            <sz val="9"/>
            <color indexed="81"/>
            <rFont val="Tahoma"/>
            <charset val="1"/>
          </rPr>
          <t>Bart Moens:</t>
        </r>
        <r>
          <rPr>
            <sz val="9"/>
            <color indexed="81"/>
            <rFont val="Tahoma"/>
            <charset val="1"/>
          </rPr>
          <t xml:space="preserve">
Alle verwachte baten als gevolg van de nieuwe werkwijze. Denk aan een hogere omzet door meer verkopen, productiviteitswinst, besparing op werving en selectie, …</t>
        </r>
      </text>
    </comment>
  </commentList>
</comments>
</file>

<file path=xl/comments4.xml><?xml version="1.0" encoding="utf-8"?>
<comments xmlns="http://schemas.openxmlformats.org/spreadsheetml/2006/main">
  <authors>
    <author>Bart Moens</author>
  </authors>
  <commentList>
    <comment ref="C10" authorId="0" shapeId="0">
      <text>
        <r>
          <rPr>
            <b/>
            <sz val="9"/>
            <color indexed="81"/>
            <rFont val="Tahoma"/>
            <charset val="1"/>
          </rPr>
          <t>Bart Moens:</t>
        </r>
        <r>
          <rPr>
            <sz val="9"/>
            <color indexed="81"/>
            <rFont val="Tahoma"/>
            <charset val="1"/>
          </rPr>
          <t xml:space="preserve">
De tijdwaarde van geld speelt een belangrijke rol in de financiering van een project. Denk maar aan de inflatie, het risico en de financieringskost. De tijdswaarde van geld kan je vertalen in de discontovoet. Vergelijk het met de intrestvoet die het bedrijf zou betalen mocht het geld voor het project lenen. De discontovoet ligt hoger dan de intrestvoet bij een lening omwille van de risico's eigen aan een investering. Vraag bij de financiële dienst van het bedrijf na welk percentage te gebruiken of hanteer de gemiddelde discontovoet van 8%.</t>
        </r>
      </text>
    </comment>
  </commentList>
</comments>
</file>

<file path=xl/sharedStrings.xml><?xml version="1.0" encoding="utf-8"?>
<sst xmlns="http://schemas.openxmlformats.org/spreadsheetml/2006/main" count="186" uniqueCount="116">
  <si>
    <t>Project Estimating &amp; Approval</t>
  </si>
  <si>
    <t>Year 1</t>
  </si>
  <si>
    <t>Year 2</t>
  </si>
  <si>
    <t>Year 3</t>
  </si>
  <si>
    <t>Year 4</t>
  </si>
  <si>
    <t>Year 5</t>
  </si>
  <si>
    <t>Year 6</t>
  </si>
  <si>
    <t>Year 7</t>
  </si>
  <si>
    <t>Year 8</t>
  </si>
  <si>
    <t>Year 9</t>
  </si>
  <si>
    <t>Year 10</t>
  </si>
  <si>
    <t>Sales Benefits</t>
  </si>
  <si>
    <t>Other Benefits</t>
  </si>
  <si>
    <t>Total Benefits</t>
  </si>
  <si>
    <t>Infrastructure Changes (savings +, costs -)</t>
  </si>
  <si>
    <t>Operations Impacts (savings +, costs -)</t>
  </si>
  <si>
    <r>
      <t xml:space="preserve">Category 1 </t>
    </r>
    <r>
      <rPr>
        <i/>
        <sz val="11"/>
        <color theme="1"/>
        <rFont val="Calibri"/>
        <family val="2"/>
        <scheme val="minor"/>
      </rPr>
      <t>(Ex: HW procurement)</t>
    </r>
  </si>
  <si>
    <t>Capital</t>
  </si>
  <si>
    <t>Project Expense (One-time Expense)</t>
  </si>
  <si>
    <t>Total Capital Costs</t>
  </si>
  <si>
    <t>Total Project Expense</t>
  </si>
  <si>
    <t>Operating Costs (OpEx)</t>
  </si>
  <si>
    <t>Operating Costs</t>
  </si>
  <si>
    <r>
      <t xml:space="preserve">Category 1 </t>
    </r>
    <r>
      <rPr>
        <i/>
        <sz val="11"/>
        <color theme="1"/>
        <rFont val="Calibri"/>
        <family val="2"/>
        <scheme val="minor"/>
      </rPr>
      <t>(Ex: SW License)</t>
    </r>
  </si>
  <si>
    <t>Total Operating Costs</t>
  </si>
  <si>
    <t>Support personnel, etc (list all)</t>
  </si>
  <si>
    <t>Project Investment (CapEx)</t>
  </si>
  <si>
    <t>Amount</t>
  </si>
  <si>
    <t>Total Project Investment</t>
  </si>
  <si>
    <t>Project Benefits (amount &amp; timing)</t>
  </si>
  <si>
    <t>Annual Total</t>
  </si>
  <si>
    <t>Cumulative Total</t>
  </si>
  <si>
    <t>Estimate Rationale</t>
  </si>
  <si>
    <t>NPV:</t>
  </si>
  <si>
    <t>Concept Analysis</t>
  </si>
  <si>
    <t>Development</t>
  </si>
  <si>
    <t>Test and validation</t>
  </si>
  <si>
    <t>Industriaization and commercialization</t>
  </si>
  <si>
    <t>Incremental sales</t>
  </si>
  <si>
    <t>None</t>
  </si>
  <si>
    <t>similar to project XYZ</t>
  </si>
  <si>
    <t>Based upon current compliance matrix</t>
  </si>
  <si>
    <t>$300,000/Year</t>
  </si>
  <si>
    <t>$100,000/Year</t>
  </si>
  <si>
    <t>Reduction in warranty and help desk costs per Sue in Service</t>
  </si>
  <si>
    <t>Product support cost reduction</t>
  </si>
  <si>
    <t>Sales increase by $1,000,000 with $1,000 price and 30% gross margin rate per Bob in Mkt</t>
  </si>
  <si>
    <t>none</t>
  </si>
  <si>
    <t>Worksheet</t>
  </si>
  <si>
    <t>Jaar 1</t>
  </si>
  <si>
    <t>Jaar 2</t>
  </si>
  <si>
    <t>Jaar 3</t>
  </si>
  <si>
    <t>Jaar 4</t>
  </si>
  <si>
    <t>Jaar 5</t>
  </si>
  <si>
    <t>Pilot</t>
  </si>
  <si>
    <t>Bedrag</t>
  </si>
  <si>
    <t>Pilot kosten (eenmalige kosten)</t>
  </si>
  <si>
    <t>Operationele kosten</t>
  </si>
  <si>
    <t>Operationele baten</t>
  </si>
  <si>
    <t>Totaal pilot kosten</t>
  </si>
  <si>
    <t>Totaal operationele kosten</t>
  </si>
  <si>
    <t>Totaal operationele baten</t>
  </si>
  <si>
    <t>Pilot kost #1</t>
  </si>
  <si>
    <t>Pilot kost #2</t>
  </si>
  <si>
    <t>Pilot kost #3</t>
  </si>
  <si>
    <t>Operationele kost #1</t>
  </si>
  <si>
    <t>Operationele kost #2</t>
  </si>
  <si>
    <t>Operationele kost #3</t>
  </si>
  <si>
    <t>Operationele baat #1</t>
  </si>
  <si>
    <t>Operationele baat #2</t>
  </si>
  <si>
    <t>Operationele baat #3</t>
  </si>
  <si>
    <t>Jaarlijks totaal</t>
  </si>
  <si>
    <t>Cumulatief totaal</t>
  </si>
  <si>
    <t>Terugverdientijd</t>
  </si>
  <si>
    <t>Kosten &amp; baten</t>
  </si>
  <si>
    <t>Toelichting bij kosten en baten</t>
  </si>
  <si>
    <t>Pilot kost #4</t>
  </si>
  <si>
    <t>Pilot kost #5</t>
  </si>
  <si>
    <t>Pilot kost #6</t>
  </si>
  <si>
    <t>Pilot kost #7</t>
  </si>
  <si>
    <t>Pilot kost #8</t>
  </si>
  <si>
    <t>Pilot kost #9</t>
  </si>
  <si>
    <t>Pilot kost #10</t>
  </si>
  <si>
    <t>Operationele kost #4</t>
  </si>
  <si>
    <t>Operationele kost #5</t>
  </si>
  <si>
    <t>Operationele kost #6</t>
  </si>
  <si>
    <t>Operationele kost #7</t>
  </si>
  <si>
    <t>Operationele kost #8</t>
  </si>
  <si>
    <t>Operationele kost #9</t>
  </si>
  <si>
    <t>Operationele kost #10</t>
  </si>
  <si>
    <t>Operationele baat #4</t>
  </si>
  <si>
    <t>Operationele baat #5</t>
  </si>
  <si>
    <t>Operationele baat #6</t>
  </si>
  <si>
    <t>Operationele baat #7</t>
  </si>
  <si>
    <t>Operationele baat #8</t>
  </si>
  <si>
    <t>Operationele baat #9</t>
  </si>
  <si>
    <t>Operationele baat #10</t>
  </si>
  <si>
    <t xml:space="preserve">• Vul in dit werkblad de kosten en baten in. Vervolgens gebruik je één van de andere werkbladen om de ROI te berekenen.
• Lijst je kosten en baten op door de onderstaande categorieën te vervangen door de jouwe (beweeg met de muisaanwijzer over het rode driehoekje voor meer uitleg over de categorieën). 
• In kolom E10 noteer je de kosten van de pilot. Vervolgens noteer je in kolom F10 t.e.m. J10 de kosten en baten bij de implementatie na de pilot komen. Het totaal van de ingevulde bedragen verschijnt automatisch, zowel per kost/baat als per categorie. De totalen van de categorieën worden automatisch gekopieerd naar de andere werkbladen.
• De bedragen van de kosten én de baten noteer je als 'positieve' getallen. Het rekenblad zet de bedragen van de kosten automatisch om naar 'negatieve' getallen.
• In kolom L geef je bij elke baat en kost een korte toelichting bij de gemaakte assumpties. </t>
  </si>
  <si>
    <t>Discontovoet</t>
  </si>
  <si>
    <t>Netto Constante Waarde (NCW)</t>
  </si>
  <si>
    <r>
      <t xml:space="preserve"># jaar voor de berekening van de NCW:
</t>
    </r>
    <r>
      <rPr>
        <sz val="9"/>
        <color theme="1"/>
        <rFont val="Calibri"/>
        <family val="2"/>
        <scheme val="minor"/>
      </rPr>
      <t>kies een getal tussen 2 en 5</t>
    </r>
  </si>
  <si>
    <t>Met dit rekenblad krijg je een beeld hoeveel jaar het duurt om de investering voor de pilot terug te verdienen (= het jaar waarin het cumulatief totaal niet langer negatief is). Je kan een nauwkeurigere berekening bekomen door het laatste negatief cumulatief totaal te delen door het jaarlijks totaal van het daaropvolgende jaar.</t>
  </si>
  <si>
    <t>Interne personeelskost</t>
  </si>
  <si>
    <t>Deelname werkgroepen etc.</t>
  </si>
  <si>
    <t>Consultancy kost</t>
  </si>
  <si>
    <t>Kosten externe adviseurs</t>
  </si>
  <si>
    <t>Ontwikkelen, opmaken en druk</t>
  </si>
  <si>
    <t>Handreiking</t>
  </si>
  <si>
    <t>Loonkost nieuwe medewerker</t>
  </si>
  <si>
    <t>Extra admin en begeleiding</t>
  </si>
  <si>
    <t>Besparing loonkost hogere functie</t>
  </si>
  <si>
    <t>Loonkosten 1 fte (jaar 1: GIBO, jaar 2-3: VOP)</t>
  </si>
  <si>
    <t>Na taakherschikking besparing 0,7 fte</t>
  </si>
  <si>
    <t>Terugverdientijd in jaren = 1 jaar
Terugverdientijd in maanden: 16.500/22.000 = 0,75 of 9 maanden</t>
  </si>
  <si>
    <t>Netto contante waarde</t>
  </si>
  <si>
    <r>
      <rPr>
        <b/>
        <sz val="10"/>
        <color theme="1"/>
        <rFont val="Calibri"/>
        <family val="2"/>
        <scheme val="minor"/>
      </rPr>
      <t># jaar voor de berekening van de NCW:</t>
    </r>
    <r>
      <rPr>
        <b/>
        <sz val="9"/>
        <color theme="1"/>
        <rFont val="Calibri"/>
        <family val="2"/>
        <scheme val="minor"/>
      </rPr>
      <t xml:space="preserve">
</t>
    </r>
    <r>
      <rPr>
        <sz val="9"/>
        <color theme="1"/>
        <rFont val="Calibri"/>
        <family val="2"/>
        <scheme val="minor"/>
      </rPr>
      <t>kies een getal tussen 2 en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</si>
</sst>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_);[Red]\(&quot;$&quot;#,##0\)"/>
    <numFmt numFmtId="165" formatCode="_(&quot;$&quot;* #,##0_);_(&quot;$&quot;* \(#,##0\);_(&quot;$&quot;* &quot;-&quot;_);_(@_)"/>
    <numFmt numFmtId="166" formatCode="0.0%"/>
    <numFmt numFmtId="167" formatCode="_-* #,##0.00\ [$€-813]_-;\-* #,##0.00\ [$€-813]_-;_-* &quot;-&quot;??\ [$€-813]_-;_-@_-"/>
  </numFmts>
  <fonts count="20"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name val="Calibri"/>
      <family val="2"/>
      <scheme val="minor"/>
    </font>
    <font>
      <sz val="10"/>
      <name val="Calibri"/>
      <family val="2"/>
      <scheme val="minor"/>
    </font>
    <font>
      <b/>
      <sz val="10"/>
      <name val="Calibri"/>
      <family val="2"/>
      <scheme val="minor"/>
    </font>
    <font>
      <i/>
      <sz val="10"/>
      <color theme="1"/>
      <name val="Calibri"/>
      <family val="2"/>
      <scheme val="minor"/>
    </font>
    <font>
      <b/>
      <sz val="10"/>
      <color theme="4" tint="0.59999389629810485"/>
      <name val="Calibri"/>
      <family val="2"/>
      <scheme val="minor"/>
    </font>
    <font>
      <b/>
      <u/>
      <sz val="14"/>
      <color theme="1"/>
      <name val="Calibri"/>
      <family val="2"/>
      <scheme val="minor"/>
    </font>
    <font>
      <b/>
      <sz val="10"/>
      <color theme="0"/>
      <name val="Calibri"/>
      <family val="2"/>
      <scheme val="minor"/>
    </font>
    <font>
      <sz val="9"/>
      <color theme="1"/>
      <name val="Calibri"/>
      <family val="2"/>
      <scheme val="minor"/>
    </font>
    <font>
      <sz val="9"/>
      <color indexed="81"/>
      <name val="Tahoma"/>
      <charset val="1"/>
    </font>
    <font>
      <b/>
      <sz val="9"/>
      <color indexed="81"/>
      <name val="Tahoma"/>
      <charset val="1"/>
    </font>
    <font>
      <b/>
      <sz val="9"/>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CDD8F"/>
        <bgColor indexed="64"/>
      </patternFill>
    </fill>
    <fill>
      <patternFill patternType="solid">
        <fgColor theme="0"/>
        <bgColor indexed="64"/>
      </patternFill>
    </fill>
    <fill>
      <patternFill patternType="lightDown">
        <bgColor theme="4" tint="0.59999389629810485"/>
      </patternFill>
    </fill>
    <fill>
      <patternFill patternType="solid">
        <fgColor theme="1"/>
        <bgColor indexed="64"/>
      </patternFill>
    </fill>
    <fill>
      <patternFill patternType="solid">
        <fgColor theme="4" tint="0.39997558519241921"/>
        <bgColor indexed="64"/>
      </patternFill>
    </fill>
  </fills>
  <borders count="19">
    <border>
      <left/>
      <right/>
      <top/>
      <bottom/>
      <diagonal/>
    </border>
    <border>
      <left style="thin">
        <color auto="1"/>
      </left>
      <right style="thick">
        <color auto="1"/>
      </right>
      <top/>
      <bottom/>
      <diagonal/>
    </border>
    <border>
      <left style="thin">
        <color auto="1"/>
      </left>
      <right style="thick">
        <color auto="1"/>
      </right>
      <top/>
      <bottom style="thin">
        <color auto="1"/>
      </bottom>
      <diagonal/>
    </border>
    <border>
      <left/>
      <right/>
      <top/>
      <bottom style="thin">
        <color auto="1"/>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medium">
        <color auto="1"/>
      </left>
      <right style="thick">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127">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2" borderId="0" xfId="0" applyFill="1"/>
    <xf numFmtId="0" fontId="1" fillId="2" borderId="0" xfId="0" applyFont="1" applyFill="1"/>
    <xf numFmtId="0" fontId="1" fillId="2" borderId="3" xfId="0" applyFont="1" applyFill="1" applyBorder="1" applyAlignment="1">
      <alignment horizontal="center"/>
    </xf>
    <xf numFmtId="165" fontId="0" fillId="2" borderId="0" xfId="0" applyNumberFormat="1" applyFill="1"/>
    <xf numFmtId="0" fontId="0" fillId="2" borderId="0" xfId="0" applyFill="1" applyAlignment="1">
      <alignment horizontal="center"/>
    </xf>
    <xf numFmtId="165" fontId="0" fillId="2" borderId="0" xfId="0" applyNumberFormat="1" applyFill="1" applyAlignment="1">
      <alignment horizontal="center"/>
    </xf>
    <xf numFmtId="0" fontId="1" fillId="2" borderId="0" xfId="0" applyFont="1" applyFill="1" applyAlignment="1">
      <alignment horizontal="right"/>
    </xf>
    <xf numFmtId="165" fontId="0" fillId="2" borderId="4" xfId="0" applyNumberFormat="1" applyFill="1" applyBorder="1" applyAlignment="1">
      <alignment horizontal="center"/>
    </xf>
    <xf numFmtId="165" fontId="1" fillId="2" borderId="7" xfId="0" applyNumberFormat="1" applyFont="1" applyFill="1" applyBorder="1" applyAlignment="1">
      <alignment horizontal="center"/>
    </xf>
    <xf numFmtId="165" fontId="1" fillId="2" borderId="0" xfId="0" applyNumberFormat="1" applyFont="1" applyFill="1" applyAlignment="1">
      <alignment horizontal="center"/>
    </xf>
    <xf numFmtId="165" fontId="1" fillId="2" borderId="0" xfId="0" applyNumberFormat="1" applyFont="1" applyFill="1"/>
    <xf numFmtId="165" fontId="1" fillId="2" borderId="4" xfId="0" applyNumberFormat="1" applyFont="1" applyFill="1" applyBorder="1" applyAlignment="1">
      <alignment horizontal="center"/>
    </xf>
    <xf numFmtId="0" fontId="2" fillId="2" borderId="0" xfId="0" applyFont="1" applyFill="1" applyAlignment="1">
      <alignment horizontal="left" vertical="top"/>
    </xf>
    <xf numFmtId="0" fontId="1" fillId="2" borderId="0" xfId="0" applyFont="1" applyFill="1" applyAlignment="1">
      <alignment horizontal="center"/>
    </xf>
    <xf numFmtId="0" fontId="0" fillId="0" borderId="9" xfId="0" applyBorder="1"/>
    <xf numFmtId="0" fontId="1" fillId="2" borderId="1" xfId="0" applyFont="1" applyFill="1" applyBorder="1" applyAlignment="1">
      <alignment horizontal="center"/>
    </xf>
    <xf numFmtId="0" fontId="1" fillId="2" borderId="0" xfId="0" applyFont="1" applyFill="1" applyBorder="1" applyAlignment="1">
      <alignment horizontal="center"/>
    </xf>
    <xf numFmtId="165" fontId="0" fillId="2" borderId="2" xfId="0" applyNumberFormat="1" applyFill="1" applyBorder="1" applyAlignment="1">
      <alignment horizontal="center"/>
    </xf>
    <xf numFmtId="165" fontId="0" fillId="0" borderId="11" xfId="0" applyNumberFormat="1" applyBorder="1" applyAlignment="1">
      <alignment horizontal="center"/>
    </xf>
    <xf numFmtId="165" fontId="0" fillId="0" borderId="9" xfId="0" applyNumberFormat="1" applyBorder="1" applyAlignment="1">
      <alignment horizontal="center"/>
    </xf>
    <xf numFmtId="0" fontId="0" fillId="0" borderId="12" xfId="0" applyBorder="1"/>
    <xf numFmtId="165" fontId="0" fillId="0" borderId="5" xfId="0" applyNumberFormat="1" applyBorder="1" applyAlignment="1">
      <alignment horizontal="center"/>
    </xf>
    <xf numFmtId="165" fontId="0" fillId="2" borderId="1" xfId="0" applyNumberFormat="1" applyFill="1" applyBorder="1" applyAlignment="1">
      <alignment horizontal="center"/>
    </xf>
    <xf numFmtId="0" fontId="1" fillId="2" borderId="6" xfId="0" applyFont="1" applyFill="1" applyBorder="1" applyAlignment="1">
      <alignment horizontal="center"/>
    </xf>
    <xf numFmtId="0" fontId="1" fillId="2" borderId="10" xfId="0" applyFont="1" applyFill="1" applyBorder="1" applyAlignment="1">
      <alignment horizontal="center"/>
    </xf>
    <xf numFmtId="165" fontId="0" fillId="0" borderId="5" xfId="0" applyNumberFormat="1" applyFont="1" applyBorder="1" applyAlignment="1">
      <alignment horizontal="center"/>
    </xf>
    <xf numFmtId="0" fontId="3" fillId="0" borderId="8" xfId="0" applyFont="1" applyBorder="1"/>
    <xf numFmtId="165" fontId="0" fillId="0" borderId="5" xfId="0" quotePrefix="1" applyNumberFormat="1" applyFont="1" applyBorder="1" applyAlignment="1">
      <alignment horizontal="center"/>
    </xf>
    <xf numFmtId="165" fontId="0" fillId="0" borderId="11" xfId="0" applyNumberFormat="1" applyFont="1" applyBorder="1" applyAlignment="1">
      <alignment horizontal="center"/>
    </xf>
    <xf numFmtId="165" fontId="0" fillId="0" borderId="9" xfId="0" applyNumberFormat="1" applyFont="1" applyBorder="1" applyAlignment="1">
      <alignment horizontal="center"/>
    </xf>
    <xf numFmtId="9" fontId="0" fillId="2" borderId="0" xfId="0" applyNumberFormat="1" applyFill="1" applyAlignment="1">
      <alignment horizontal="center"/>
    </xf>
    <xf numFmtId="0" fontId="2" fillId="2" borderId="0" xfId="0" applyFont="1" applyFill="1" applyAlignment="1">
      <alignment vertical="top"/>
    </xf>
    <xf numFmtId="0" fontId="1" fillId="2" borderId="0" xfId="0" applyFont="1" applyFill="1" applyAlignment="1">
      <alignment horizontal="center" vertical="center"/>
    </xf>
    <xf numFmtId="164" fontId="0" fillId="0" borderId="5" xfId="0" applyNumberFormat="1" applyFont="1" applyBorder="1" applyAlignment="1">
      <alignment horizontal="center"/>
    </xf>
    <xf numFmtId="0" fontId="7" fillId="0" borderId="12" xfId="0" applyFont="1" applyBorder="1" applyAlignment="1" applyProtection="1">
      <protection locked="0"/>
    </xf>
    <xf numFmtId="167" fontId="7" fillId="0" borderId="11" xfId="0" applyNumberFormat="1" applyFont="1" applyBorder="1" applyAlignment="1" applyProtection="1">
      <alignment horizontal="center"/>
      <protection locked="0"/>
    </xf>
    <xf numFmtId="0" fontId="7" fillId="0" borderId="9" xfId="0" applyFont="1" applyBorder="1" applyProtection="1">
      <protection locked="0"/>
    </xf>
    <xf numFmtId="167" fontId="7" fillId="0" borderId="13" xfId="0" applyNumberFormat="1" applyFont="1" applyBorder="1" applyAlignment="1" applyProtection="1">
      <alignment horizontal="center"/>
      <protection locked="0"/>
    </xf>
    <xf numFmtId="167" fontId="7" fillId="0" borderId="9" xfId="0" applyNumberFormat="1" applyFont="1" applyBorder="1" applyAlignment="1" applyProtection="1">
      <alignment horizontal="center"/>
      <protection locked="0"/>
    </xf>
    <xf numFmtId="0" fontId="7" fillId="0" borderId="9" xfId="0" applyFont="1" applyBorder="1" applyAlignment="1" applyProtection="1">
      <protection locked="0"/>
    </xf>
    <xf numFmtId="167" fontId="10" fillId="0" borderId="9" xfId="0" applyNumberFormat="1" applyFont="1" applyBorder="1" applyAlignment="1" applyProtection="1">
      <alignment horizontal="center"/>
      <protection locked="0"/>
    </xf>
    <xf numFmtId="0" fontId="7" fillId="0" borderId="9" xfId="0" applyFont="1" applyBorder="1" applyAlignment="1" applyProtection="1">
      <alignment vertical="top"/>
      <protection locked="0"/>
    </xf>
    <xf numFmtId="0" fontId="7" fillId="2" borderId="0" xfId="0" applyFont="1" applyFill="1" applyAlignment="1" applyProtection="1">
      <alignment vertical="center"/>
      <protection hidden="1"/>
    </xf>
    <xf numFmtId="0" fontId="7" fillId="0" borderId="0" xfId="0" applyFont="1" applyProtection="1">
      <protection hidden="1"/>
    </xf>
    <xf numFmtId="0" fontId="2" fillId="2" borderId="0" xfId="0" applyFont="1" applyFill="1" applyAlignment="1" applyProtection="1">
      <alignment vertical="center"/>
      <protection hidden="1"/>
    </xf>
    <xf numFmtId="0" fontId="7" fillId="2" borderId="0" xfId="0" applyFont="1" applyFill="1" applyProtection="1">
      <protection hidden="1"/>
    </xf>
    <xf numFmtId="0" fontId="8" fillId="2" borderId="0" xfId="0" applyFont="1" applyFill="1" applyAlignment="1" applyProtection="1">
      <alignment vertical="top"/>
      <protection hidden="1"/>
    </xf>
    <xf numFmtId="0" fontId="12" fillId="2" borderId="0" xfId="0" applyFont="1" applyFill="1" applyBorder="1" applyAlignment="1" applyProtection="1">
      <alignment horizontal="left" vertical="center" wrapText="1"/>
      <protection hidden="1"/>
    </xf>
    <xf numFmtId="0" fontId="8" fillId="2" borderId="0" xfId="0" applyFont="1" applyFill="1" applyProtection="1">
      <protection hidden="1"/>
    </xf>
    <xf numFmtId="165" fontId="8"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7" fillId="0" borderId="12" xfId="0" applyFont="1" applyBorder="1" applyAlignment="1" applyProtection="1">
      <protection hidden="1"/>
    </xf>
    <xf numFmtId="167" fontId="7" fillId="2" borderId="5" xfId="0" applyNumberFormat="1" applyFont="1" applyFill="1" applyBorder="1" applyAlignment="1" applyProtection="1">
      <alignment horizontal="center"/>
      <protection hidden="1"/>
    </xf>
    <xf numFmtId="167" fontId="7" fillId="0" borderId="11" xfId="0" applyNumberFormat="1" applyFont="1" applyBorder="1" applyAlignment="1" applyProtection="1">
      <alignment horizontal="center"/>
      <protection hidden="1"/>
    </xf>
    <xf numFmtId="165" fontId="7" fillId="2" borderId="0" xfId="0" applyNumberFormat="1" applyFont="1" applyFill="1" applyBorder="1" applyAlignment="1" applyProtection="1">
      <alignment horizontal="center"/>
      <protection hidden="1"/>
    </xf>
    <xf numFmtId="165" fontId="7" fillId="2" borderId="0" xfId="0" applyNumberFormat="1" applyFont="1" applyFill="1" applyProtection="1">
      <protection hidden="1"/>
    </xf>
    <xf numFmtId="0" fontId="7" fillId="0" borderId="9" xfId="0" applyFont="1" applyBorder="1" applyProtection="1">
      <protection hidden="1"/>
    </xf>
    <xf numFmtId="167" fontId="7" fillId="0" borderId="13" xfId="0" applyNumberFormat="1" applyFont="1" applyBorder="1" applyAlignment="1" applyProtection="1">
      <alignment horizontal="center"/>
      <protection hidden="1"/>
    </xf>
    <xf numFmtId="167" fontId="7" fillId="0" borderId="9" xfId="0" applyNumberFormat="1" applyFont="1" applyBorder="1" applyAlignment="1" applyProtection="1">
      <alignment horizontal="center"/>
      <protection hidden="1"/>
    </xf>
    <xf numFmtId="167" fontId="8" fillId="2" borderId="5" xfId="0" applyNumberFormat="1" applyFont="1" applyFill="1" applyBorder="1" applyAlignment="1" applyProtection="1">
      <alignment horizontal="center"/>
      <protection hidden="1"/>
    </xf>
    <xf numFmtId="167" fontId="8" fillId="2" borderId="0" xfId="0" applyNumberFormat="1" applyFont="1" applyFill="1" applyAlignment="1" applyProtection="1">
      <alignment horizontal="center"/>
      <protection hidden="1"/>
    </xf>
    <xf numFmtId="165" fontId="8" fillId="2" borderId="0" xfId="0" applyNumberFormat="1" applyFont="1" applyFill="1" applyBorder="1" applyAlignment="1" applyProtection="1">
      <alignment horizontal="center"/>
      <protection hidden="1"/>
    </xf>
    <xf numFmtId="165" fontId="8" fillId="2" borderId="0" xfId="0" applyNumberFormat="1" applyFont="1" applyFill="1" applyProtection="1">
      <protection hidden="1"/>
    </xf>
    <xf numFmtId="0" fontId="8" fillId="0" borderId="0" xfId="0" applyFont="1" applyProtection="1">
      <protection hidden="1"/>
    </xf>
    <xf numFmtId="165" fontId="7" fillId="2" borderId="4" xfId="0" applyNumberFormat="1" applyFont="1" applyFill="1" applyBorder="1" applyAlignment="1" applyProtection="1">
      <alignment horizontal="center"/>
      <protection hidden="1"/>
    </xf>
    <xf numFmtId="165" fontId="7" fillId="2" borderId="0" xfId="0" applyNumberFormat="1" applyFont="1" applyFill="1" applyAlignment="1" applyProtection="1">
      <alignment horizontal="center"/>
      <protection hidden="1"/>
    </xf>
    <xf numFmtId="0" fontId="8" fillId="2" borderId="0" xfId="0" applyFont="1" applyFill="1" applyAlignment="1" applyProtection="1">
      <protection hidden="1"/>
    </xf>
    <xf numFmtId="0" fontId="8" fillId="2" borderId="13" xfId="0" applyFont="1" applyFill="1" applyBorder="1" applyAlignment="1" applyProtection="1">
      <alignment horizontal="center"/>
      <protection hidden="1"/>
    </xf>
    <xf numFmtId="0" fontId="8" fillId="2" borderId="9" xfId="0" applyFont="1" applyFill="1" applyBorder="1" applyAlignment="1" applyProtection="1">
      <alignment horizontal="center"/>
      <protection hidden="1"/>
    </xf>
    <xf numFmtId="0" fontId="7" fillId="0" borderId="9" xfId="0" applyFont="1" applyBorder="1" applyAlignment="1" applyProtection="1">
      <protection hidden="1"/>
    </xf>
    <xf numFmtId="0" fontId="8" fillId="2" borderId="11" xfId="0" applyFont="1" applyFill="1" applyBorder="1" applyAlignment="1" applyProtection="1">
      <alignment horizontal="center"/>
      <protection hidden="1"/>
    </xf>
    <xf numFmtId="167" fontId="10" fillId="0" borderId="9" xfId="0" applyNumberFormat="1" applyFont="1" applyBorder="1" applyAlignment="1" applyProtection="1">
      <alignment horizontal="center"/>
      <protection hidden="1"/>
    </xf>
    <xf numFmtId="0" fontId="7" fillId="0" borderId="9" xfId="0" applyFont="1" applyBorder="1" applyAlignment="1" applyProtection="1">
      <alignment vertical="top"/>
      <protection hidden="1"/>
    </xf>
    <xf numFmtId="0" fontId="7" fillId="2" borderId="0" xfId="0" applyFont="1" applyFill="1" applyAlignment="1" applyProtection="1">
      <alignment horizontal="center"/>
      <protection hidden="1"/>
    </xf>
    <xf numFmtId="0" fontId="8" fillId="2" borderId="0" xfId="0" applyFont="1" applyFill="1" applyAlignment="1" applyProtection="1">
      <alignment horizontal="right"/>
      <protection hidden="1"/>
    </xf>
    <xf numFmtId="9" fontId="7" fillId="2" borderId="0" xfId="0" applyNumberFormat="1" applyFont="1" applyFill="1" applyAlignment="1" applyProtection="1">
      <alignment horizontal="center"/>
      <protection hidden="1"/>
    </xf>
    <xf numFmtId="0" fontId="7" fillId="0" borderId="0" xfId="0" applyFont="1" applyAlignment="1" applyProtection="1">
      <alignment horizontal="center"/>
      <protection hidden="1"/>
    </xf>
    <xf numFmtId="165" fontId="8" fillId="2" borderId="5" xfId="0" applyNumberFormat="1" applyFont="1" applyFill="1" applyBorder="1" applyAlignment="1" applyProtection="1">
      <alignment horizontal="center"/>
      <protection hidden="1"/>
    </xf>
    <xf numFmtId="167" fontId="8" fillId="2" borderId="13" xfId="0" applyNumberFormat="1" applyFont="1" applyFill="1" applyBorder="1" applyAlignment="1" applyProtection="1">
      <alignment horizontal="center"/>
      <protection hidden="1"/>
    </xf>
    <xf numFmtId="167" fontId="8" fillId="5" borderId="9" xfId="0" applyNumberFormat="1" applyFont="1" applyFill="1" applyBorder="1" applyAlignment="1" applyProtection="1">
      <alignment horizontal="center"/>
      <protection hidden="1"/>
    </xf>
    <xf numFmtId="167" fontId="8" fillId="2" borderId="9"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167" fontId="8" fillId="2" borderId="0" xfId="177" applyNumberFormat="1" applyFont="1" applyFill="1" applyAlignment="1" applyProtection="1">
      <alignment horizontal="center"/>
      <protection hidden="1"/>
    </xf>
    <xf numFmtId="166" fontId="7" fillId="4" borderId="18" xfId="0" applyNumberFormat="1" applyFont="1" applyFill="1" applyBorder="1" applyAlignment="1" applyProtection="1">
      <alignment horizontal="center" vertical="center"/>
      <protection hidden="1"/>
    </xf>
    <xf numFmtId="0" fontId="8" fillId="2" borderId="0" xfId="0" applyFont="1" applyFill="1" applyAlignment="1" applyProtection="1">
      <alignment horizontal="right" vertical="center"/>
      <protection hidden="1"/>
    </xf>
    <xf numFmtId="0" fontId="13" fillId="2" borderId="0" xfId="0" applyFont="1" applyFill="1" applyProtection="1">
      <protection hidden="1"/>
    </xf>
    <xf numFmtId="165" fontId="8" fillId="2" borderId="0" xfId="0" applyNumberFormat="1" applyFont="1" applyFill="1" applyAlignment="1" applyProtection="1">
      <alignment vertical="center"/>
      <protection hidden="1"/>
    </xf>
    <xf numFmtId="0" fontId="7" fillId="4" borderId="18" xfId="0" applyFont="1" applyFill="1" applyBorder="1" applyAlignment="1" applyProtection="1">
      <alignment horizontal="center" vertical="center"/>
      <protection hidden="1"/>
    </xf>
    <xf numFmtId="0" fontId="15" fillId="6" borderId="17" xfId="0" applyFont="1" applyFill="1" applyBorder="1" applyAlignment="1" applyProtection="1">
      <alignment horizontal="center" vertical="center"/>
      <protection hidden="1"/>
    </xf>
    <xf numFmtId="167" fontId="8" fillId="2" borderId="18" xfId="0" applyNumberFormat="1" applyFont="1" applyFill="1" applyBorder="1" applyAlignment="1" applyProtection="1">
      <alignment vertical="center"/>
      <protection hidden="1"/>
    </xf>
    <xf numFmtId="166" fontId="7" fillId="4" borderId="18" xfId="0" applyNumberFormat="1"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9" fillId="2" borderId="0" xfId="0" applyFont="1" applyFill="1" applyBorder="1" applyAlignment="1" applyProtection="1">
      <alignment vertical="top" wrapText="1"/>
      <protection hidden="1"/>
    </xf>
    <xf numFmtId="0" fontId="9" fillId="2" borderId="0" xfId="0" applyFont="1" applyFill="1" applyBorder="1" applyAlignment="1" applyProtection="1">
      <alignment horizontal="left" vertical="center" wrapText="1"/>
      <protection hidden="1"/>
    </xf>
    <xf numFmtId="0" fontId="11" fillId="2" borderId="0" xfId="0" applyFont="1" applyFill="1" applyAlignment="1" applyProtection="1">
      <protection hidden="1"/>
    </xf>
    <xf numFmtId="165" fontId="8" fillId="2"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4" fillId="2"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7" fillId="7" borderId="0" xfId="0" applyFont="1" applyFill="1" applyProtection="1">
      <protection hidden="1"/>
    </xf>
    <xf numFmtId="0" fontId="8" fillId="7" borderId="0" xfId="0" applyFont="1" applyFill="1" applyProtection="1">
      <protection hidden="1"/>
    </xf>
    <xf numFmtId="0" fontId="7" fillId="7" borderId="0" xfId="0" applyFont="1" applyFill="1" applyAlignment="1" applyProtection="1">
      <alignment horizontal="center"/>
      <protection hidden="1"/>
    </xf>
    <xf numFmtId="0" fontId="7" fillId="7"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7" fontId="7" fillId="2" borderId="0" xfId="0" applyNumberFormat="1" applyFont="1" applyFill="1" applyAlignment="1" applyProtection="1">
      <alignment horizontal="center"/>
      <protection hidden="1"/>
    </xf>
    <xf numFmtId="0" fontId="8" fillId="2" borderId="0" xfId="0" applyFont="1" applyFill="1" applyAlignment="1" applyProtection="1">
      <alignment horizontal="center"/>
      <protection hidden="1"/>
    </xf>
    <xf numFmtId="0" fontId="8" fillId="2" borderId="0" xfId="0" applyFont="1" applyFill="1" applyAlignment="1" applyProtection="1">
      <alignment horizontal="left"/>
      <protection hidden="1"/>
    </xf>
    <xf numFmtId="0" fontId="12" fillId="3" borderId="0" xfId="0" applyFont="1" applyFill="1" applyBorder="1" applyAlignment="1" applyProtection="1">
      <alignment horizontal="left" vertical="center" wrapText="1"/>
      <protection hidden="1"/>
    </xf>
    <xf numFmtId="0" fontId="1" fillId="2" borderId="0" xfId="0" applyFont="1" applyFill="1" applyAlignment="1">
      <alignment horizontal="center"/>
    </xf>
    <xf numFmtId="0" fontId="0" fillId="0" borderId="12" xfId="0" applyBorder="1" applyAlignment="1">
      <alignment horizontal="left"/>
    </xf>
    <xf numFmtId="0" fontId="0" fillId="0" borderId="8" xfId="0" applyBorder="1" applyAlignment="1">
      <alignment horizontal="left"/>
    </xf>
    <xf numFmtId="0" fontId="0" fillId="0" borderId="13" xfId="0"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8" fillId="2" borderId="17" xfId="0" applyFont="1" applyFill="1" applyBorder="1" applyAlignment="1" applyProtection="1">
      <alignment horizontal="right" vertical="center"/>
      <protection hidden="1"/>
    </xf>
    <xf numFmtId="0" fontId="8" fillId="2" borderId="18" xfId="0" applyFont="1" applyFill="1" applyBorder="1" applyAlignment="1" applyProtection="1">
      <alignment horizontal="right" vertical="center"/>
      <protection hidden="1"/>
    </xf>
    <xf numFmtId="0" fontId="8" fillId="2" borderId="17" xfId="0" applyFont="1" applyFill="1" applyBorder="1" applyAlignment="1" applyProtection="1">
      <alignment horizontal="right" vertical="center" wrapText="1"/>
      <protection hidden="1"/>
    </xf>
    <xf numFmtId="0" fontId="8" fillId="2" borderId="18" xfId="0" applyFont="1" applyFill="1" applyBorder="1" applyAlignment="1" applyProtection="1">
      <alignment horizontal="right" vertical="center" wrapText="1"/>
      <protection hidden="1"/>
    </xf>
    <xf numFmtId="0" fontId="19" fillId="2" borderId="17" xfId="0" applyFont="1" applyFill="1" applyBorder="1" applyAlignment="1" applyProtection="1">
      <alignment horizontal="right" vertical="center" wrapText="1"/>
      <protection hidden="1"/>
    </xf>
    <xf numFmtId="0" fontId="19" fillId="2" borderId="18" xfId="0" applyFont="1" applyFill="1" applyBorder="1" applyAlignment="1" applyProtection="1">
      <alignment horizontal="right" vertical="center" wrapText="1"/>
      <protection hidden="1"/>
    </xf>
  </cellXfs>
  <cellStyles count="178">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Procent" xfId="177" builtinId="5"/>
    <cellStyle name="Standaard" xfId="0" builtinId="0"/>
  </cellStyles>
  <dxfs count="1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theme="0"/>
      </font>
      <fill>
        <patternFill>
          <bgColor rgb="FFFF0000"/>
        </patternFill>
      </fill>
    </dxf>
  </dxfs>
  <tableStyles count="0" defaultTableStyle="TableStyleMedium9" defaultPivotStyle="PivotStyleLight16"/>
  <colors>
    <mruColors>
      <color rgb="FF660033"/>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850"/>
  <sheetViews>
    <sheetView tabSelected="1" topLeftCell="A13" zoomScale="90" zoomScaleNormal="90" workbookViewId="0">
      <selection activeCell="F9" sqref="F9"/>
    </sheetView>
  </sheetViews>
  <sheetFormatPr defaultColWidth="8.85546875" defaultRowHeight="12.75" x14ac:dyDescent="0.2"/>
  <cols>
    <col min="1" max="1" width="2.7109375" style="47" customWidth="1"/>
    <col min="2" max="2" width="2.7109375" style="68" customWidth="1"/>
    <col min="3" max="3" width="25.7109375" style="47" customWidth="1"/>
    <col min="4" max="4" width="15.7109375" style="81" customWidth="1"/>
    <col min="5" max="10" width="14.7109375" style="81" customWidth="1"/>
    <col min="11" max="11" width="2.7109375" style="47" customWidth="1"/>
    <col min="12" max="12" width="34.85546875" style="47" customWidth="1"/>
    <col min="13" max="13" width="2.7109375" style="47" customWidth="1"/>
    <col min="14" max="65" width="8.85546875" style="46"/>
    <col min="66" max="16384" width="8.85546875" style="47"/>
  </cols>
  <sheetData>
    <row r="1" spans="1:13" x14ac:dyDescent="0.2">
      <c r="A1" s="46"/>
      <c r="B1" s="46"/>
      <c r="C1" s="46"/>
      <c r="D1" s="46"/>
      <c r="E1" s="46"/>
      <c r="F1" s="46"/>
      <c r="G1" s="46"/>
      <c r="H1" s="46"/>
      <c r="I1" s="46"/>
      <c r="J1" s="46"/>
      <c r="K1" s="46"/>
      <c r="L1" s="46"/>
      <c r="M1" s="46"/>
    </row>
    <row r="2" spans="1:13" ht="21" x14ac:dyDescent="0.2">
      <c r="A2" s="46"/>
      <c r="B2" s="48" t="s">
        <v>74</v>
      </c>
      <c r="C2" s="46"/>
      <c r="D2" s="46"/>
      <c r="E2" s="46"/>
      <c r="F2" s="46"/>
      <c r="G2" s="46"/>
      <c r="H2" s="46"/>
      <c r="I2" s="46"/>
      <c r="J2" s="46"/>
      <c r="K2" s="46"/>
      <c r="L2" s="46"/>
      <c r="M2" s="46"/>
    </row>
    <row r="3" spans="1:13" x14ac:dyDescent="0.2">
      <c r="A3" s="46"/>
      <c r="B3" s="46"/>
      <c r="C3" s="46"/>
      <c r="D3" s="46"/>
      <c r="E3" s="46"/>
      <c r="F3" s="46"/>
      <c r="G3" s="46"/>
      <c r="H3" s="46"/>
      <c r="I3" s="46"/>
      <c r="J3" s="46"/>
      <c r="K3" s="46"/>
      <c r="L3" s="46"/>
      <c r="M3" s="46"/>
    </row>
    <row r="4" spans="1:13" x14ac:dyDescent="0.2">
      <c r="A4" s="46"/>
      <c r="B4" s="46"/>
      <c r="C4" s="46"/>
      <c r="D4" s="46"/>
      <c r="E4" s="46"/>
      <c r="F4" s="46"/>
      <c r="G4" s="46"/>
      <c r="H4" s="46"/>
      <c r="I4" s="46"/>
      <c r="J4" s="46"/>
      <c r="K4" s="46"/>
      <c r="L4" s="46"/>
      <c r="M4" s="46"/>
    </row>
    <row r="5" spans="1:13" ht="89.25" customHeight="1" x14ac:dyDescent="0.2">
      <c r="A5" s="49"/>
      <c r="B5" s="50"/>
      <c r="C5" s="114" t="s">
        <v>97</v>
      </c>
      <c r="D5" s="114"/>
      <c r="E5" s="114"/>
      <c r="F5" s="114"/>
      <c r="G5" s="114"/>
      <c r="H5" s="114"/>
      <c r="I5" s="114"/>
      <c r="J5" s="114"/>
      <c r="K5" s="114"/>
      <c r="L5" s="114"/>
      <c r="M5" s="49"/>
    </row>
    <row r="6" spans="1:13" ht="15.95" customHeight="1" x14ac:dyDescent="0.2">
      <c r="A6" s="49"/>
      <c r="B6" s="50"/>
      <c r="C6" s="51"/>
      <c r="D6" s="51"/>
      <c r="E6" s="51"/>
      <c r="F6" s="51"/>
      <c r="G6" s="51"/>
      <c r="H6" s="51"/>
      <c r="I6" s="51"/>
      <c r="J6" s="51"/>
      <c r="K6" s="51"/>
      <c r="L6" s="52" t="s">
        <v>75</v>
      </c>
      <c r="M6" s="49"/>
    </row>
    <row r="7" spans="1:13" ht="15.95" customHeight="1" x14ac:dyDescent="0.2">
      <c r="A7" s="52"/>
      <c r="B7" s="113" t="s">
        <v>56</v>
      </c>
      <c r="C7" s="113"/>
      <c r="D7" s="53" t="s">
        <v>55</v>
      </c>
      <c r="E7" s="54" t="s">
        <v>54</v>
      </c>
      <c r="F7" s="55"/>
      <c r="G7" s="55"/>
      <c r="H7" s="55"/>
      <c r="I7" s="55"/>
      <c r="J7" s="55"/>
      <c r="K7" s="49"/>
      <c r="L7" s="49"/>
      <c r="M7" s="49"/>
    </row>
    <row r="8" spans="1:13" ht="15.95" customHeight="1" x14ac:dyDescent="0.2">
      <c r="A8" s="49"/>
      <c r="B8" s="52"/>
      <c r="C8" s="38" t="s">
        <v>62</v>
      </c>
      <c r="D8" s="57">
        <f>E8</f>
        <v>0</v>
      </c>
      <c r="E8" s="39"/>
      <c r="F8" s="59"/>
      <c r="G8" s="59"/>
      <c r="H8" s="59"/>
      <c r="I8" s="59"/>
      <c r="J8" s="59"/>
      <c r="K8" s="60"/>
      <c r="L8" s="40"/>
      <c r="M8" s="49"/>
    </row>
    <row r="9" spans="1:13" ht="15.95" customHeight="1" x14ac:dyDescent="0.2">
      <c r="A9" s="49"/>
      <c r="B9" s="52"/>
      <c r="C9" s="38" t="s">
        <v>63</v>
      </c>
      <c r="D9" s="57">
        <f>E9</f>
        <v>0</v>
      </c>
      <c r="E9" s="39"/>
      <c r="F9" s="59"/>
      <c r="G9" s="59"/>
      <c r="H9" s="59"/>
      <c r="I9" s="59"/>
      <c r="J9" s="59"/>
      <c r="K9" s="60"/>
      <c r="L9" s="40"/>
      <c r="M9" s="49"/>
    </row>
    <row r="10" spans="1:13" ht="15.95" customHeight="1" x14ac:dyDescent="0.2">
      <c r="A10" s="49"/>
      <c r="B10" s="52"/>
      <c r="C10" s="38" t="s">
        <v>64</v>
      </c>
      <c r="D10" s="57">
        <f t="shared" ref="D10:D16" si="0">E10</f>
        <v>0</v>
      </c>
      <c r="E10" s="41"/>
      <c r="F10" s="59"/>
      <c r="G10" s="59"/>
      <c r="H10" s="59"/>
      <c r="I10" s="59"/>
      <c r="J10" s="59"/>
      <c r="K10" s="60"/>
      <c r="L10" s="40"/>
      <c r="M10" s="49"/>
    </row>
    <row r="11" spans="1:13" ht="15.95" customHeight="1" x14ac:dyDescent="0.2">
      <c r="A11" s="49"/>
      <c r="B11" s="52"/>
      <c r="C11" s="38" t="s">
        <v>76</v>
      </c>
      <c r="D11" s="57">
        <f t="shared" si="0"/>
        <v>0</v>
      </c>
      <c r="E11" s="41"/>
      <c r="F11" s="59"/>
      <c r="G11" s="59"/>
      <c r="H11" s="59"/>
      <c r="I11" s="59"/>
      <c r="J11" s="59"/>
      <c r="K11" s="60"/>
      <c r="L11" s="40"/>
      <c r="M11" s="49"/>
    </row>
    <row r="12" spans="1:13" ht="15.95" customHeight="1" x14ac:dyDescent="0.2">
      <c r="A12" s="49"/>
      <c r="B12" s="52"/>
      <c r="C12" s="38" t="s">
        <v>77</v>
      </c>
      <c r="D12" s="57">
        <f t="shared" si="0"/>
        <v>0</v>
      </c>
      <c r="E12" s="41"/>
      <c r="F12" s="59"/>
      <c r="G12" s="59"/>
      <c r="H12" s="59"/>
      <c r="I12" s="59"/>
      <c r="J12" s="59"/>
      <c r="K12" s="60"/>
      <c r="L12" s="40"/>
      <c r="M12" s="49"/>
    </row>
    <row r="13" spans="1:13" ht="15.95" customHeight="1" x14ac:dyDescent="0.2">
      <c r="A13" s="49"/>
      <c r="B13" s="52"/>
      <c r="C13" s="38" t="s">
        <v>78</v>
      </c>
      <c r="D13" s="57">
        <f t="shared" si="0"/>
        <v>0</v>
      </c>
      <c r="E13" s="41"/>
      <c r="F13" s="59"/>
      <c r="G13" s="59"/>
      <c r="H13" s="59"/>
      <c r="I13" s="59"/>
      <c r="J13" s="59"/>
      <c r="K13" s="60"/>
      <c r="L13" s="40"/>
      <c r="M13" s="49"/>
    </row>
    <row r="14" spans="1:13" ht="15.95" customHeight="1" x14ac:dyDescent="0.2">
      <c r="A14" s="49"/>
      <c r="B14" s="52"/>
      <c r="C14" s="38" t="s">
        <v>79</v>
      </c>
      <c r="D14" s="57">
        <f t="shared" si="0"/>
        <v>0</v>
      </c>
      <c r="E14" s="41"/>
      <c r="F14" s="59"/>
      <c r="G14" s="59"/>
      <c r="H14" s="59"/>
      <c r="I14" s="59"/>
      <c r="J14" s="59"/>
      <c r="K14" s="60"/>
      <c r="L14" s="40"/>
      <c r="M14" s="49"/>
    </row>
    <row r="15" spans="1:13" ht="15.95" customHeight="1" x14ac:dyDescent="0.2">
      <c r="A15" s="49"/>
      <c r="B15" s="52"/>
      <c r="C15" s="38" t="s">
        <v>80</v>
      </c>
      <c r="D15" s="57">
        <f t="shared" si="0"/>
        <v>0</v>
      </c>
      <c r="E15" s="41"/>
      <c r="F15" s="59"/>
      <c r="G15" s="59"/>
      <c r="H15" s="59"/>
      <c r="I15" s="59"/>
      <c r="J15" s="59"/>
      <c r="K15" s="60"/>
      <c r="L15" s="40"/>
      <c r="M15" s="49"/>
    </row>
    <row r="16" spans="1:13" ht="15.95" customHeight="1" x14ac:dyDescent="0.2">
      <c r="A16" s="49"/>
      <c r="B16" s="52"/>
      <c r="C16" s="38" t="s">
        <v>81</v>
      </c>
      <c r="D16" s="57">
        <f t="shared" si="0"/>
        <v>0</v>
      </c>
      <c r="E16" s="41"/>
      <c r="F16" s="59"/>
      <c r="G16" s="59"/>
      <c r="H16" s="59"/>
      <c r="I16" s="59"/>
      <c r="J16" s="59"/>
      <c r="K16" s="60"/>
      <c r="L16" s="40"/>
      <c r="M16" s="49"/>
    </row>
    <row r="17" spans="1:65" ht="15.95" customHeight="1" x14ac:dyDescent="0.2">
      <c r="A17" s="49"/>
      <c r="B17" s="52"/>
      <c r="C17" s="38" t="s">
        <v>82</v>
      </c>
      <c r="D17" s="57">
        <f>E17</f>
        <v>0</v>
      </c>
      <c r="E17" s="42"/>
      <c r="F17" s="59"/>
      <c r="G17" s="59"/>
      <c r="H17" s="59"/>
      <c r="I17" s="59"/>
      <c r="J17" s="59"/>
      <c r="K17" s="60"/>
      <c r="L17" s="40"/>
      <c r="M17" s="49"/>
    </row>
    <row r="18" spans="1:65" s="68" customFormat="1" ht="15.95" customHeight="1" x14ac:dyDescent="0.2">
      <c r="A18" s="52"/>
      <c r="B18" s="52" t="s">
        <v>59</v>
      </c>
      <c r="C18" s="52"/>
      <c r="D18" s="64">
        <f>SUM(D8:D17)</f>
        <v>0</v>
      </c>
      <c r="E18" s="65">
        <f>SUM(E8:E17)</f>
        <v>0</v>
      </c>
      <c r="F18" s="66"/>
      <c r="G18" s="66"/>
      <c r="H18" s="66"/>
      <c r="I18" s="66"/>
      <c r="J18" s="66"/>
      <c r="K18" s="67"/>
      <c r="L18" s="52"/>
      <c r="M18" s="52"/>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row>
    <row r="19" spans="1:65" ht="15.95" customHeight="1" x14ac:dyDescent="0.2">
      <c r="A19" s="49"/>
      <c r="B19" s="52"/>
      <c r="C19" s="49"/>
      <c r="D19" s="69"/>
      <c r="E19" s="70"/>
      <c r="F19" s="70"/>
      <c r="G19" s="70"/>
      <c r="H19" s="70"/>
      <c r="I19" s="70"/>
      <c r="J19" s="70"/>
      <c r="K19" s="60"/>
      <c r="L19" s="49"/>
      <c r="M19" s="49"/>
    </row>
    <row r="20" spans="1:65" ht="15.95" customHeight="1" x14ac:dyDescent="0.2">
      <c r="A20" s="71"/>
      <c r="B20" s="71" t="s">
        <v>57</v>
      </c>
      <c r="C20" s="71"/>
      <c r="D20" s="53" t="s">
        <v>55</v>
      </c>
      <c r="E20" s="72" t="str">
        <f>E7</f>
        <v>Pilot</v>
      </c>
      <c r="F20" s="73" t="s">
        <v>49</v>
      </c>
      <c r="G20" s="73" t="s">
        <v>50</v>
      </c>
      <c r="H20" s="73" t="s">
        <v>51</v>
      </c>
      <c r="I20" s="73" t="s">
        <v>52</v>
      </c>
      <c r="J20" s="73" t="s">
        <v>53</v>
      </c>
      <c r="K20" s="49"/>
      <c r="L20" s="49"/>
      <c r="M20" s="49"/>
    </row>
    <row r="21" spans="1:65" ht="15.95" customHeight="1" x14ac:dyDescent="0.2">
      <c r="A21" s="49"/>
      <c r="B21" s="52"/>
      <c r="C21" s="43" t="s">
        <v>65</v>
      </c>
      <c r="D21" s="57">
        <f t="shared" ref="D21:D30" si="1">SUM(E21:J21)</f>
        <v>0</v>
      </c>
      <c r="E21" s="41"/>
      <c r="F21" s="42"/>
      <c r="G21" s="42"/>
      <c r="H21" s="42"/>
      <c r="I21" s="42"/>
      <c r="J21" s="42"/>
      <c r="K21" s="60"/>
      <c r="L21" s="40"/>
      <c r="M21" s="49"/>
    </row>
    <row r="22" spans="1:65" ht="15.95" customHeight="1" x14ac:dyDescent="0.2">
      <c r="A22" s="49"/>
      <c r="B22" s="52"/>
      <c r="C22" s="43" t="s">
        <v>66</v>
      </c>
      <c r="D22" s="57">
        <f t="shared" si="1"/>
        <v>0</v>
      </c>
      <c r="E22" s="41"/>
      <c r="F22" s="42"/>
      <c r="G22" s="42"/>
      <c r="H22" s="42"/>
      <c r="I22" s="42"/>
      <c r="J22" s="42"/>
      <c r="K22" s="60"/>
      <c r="L22" s="40"/>
      <c r="M22" s="49"/>
    </row>
    <row r="23" spans="1:65" ht="15.95" customHeight="1" x14ac:dyDescent="0.2">
      <c r="A23" s="49"/>
      <c r="B23" s="52"/>
      <c r="C23" s="43" t="s">
        <v>67</v>
      </c>
      <c r="D23" s="57">
        <f t="shared" si="1"/>
        <v>0</v>
      </c>
      <c r="E23" s="41"/>
      <c r="F23" s="42"/>
      <c r="G23" s="42"/>
      <c r="H23" s="42"/>
      <c r="I23" s="42"/>
      <c r="J23" s="42"/>
      <c r="K23" s="60"/>
      <c r="L23" s="40"/>
      <c r="M23" s="49"/>
    </row>
    <row r="24" spans="1:65" ht="15.95" customHeight="1" x14ac:dyDescent="0.2">
      <c r="A24" s="49"/>
      <c r="B24" s="52"/>
      <c r="C24" s="43" t="s">
        <v>83</v>
      </c>
      <c r="D24" s="57">
        <f t="shared" si="1"/>
        <v>0</v>
      </c>
      <c r="E24" s="41"/>
      <c r="F24" s="42"/>
      <c r="G24" s="42"/>
      <c r="H24" s="42"/>
      <c r="I24" s="42"/>
      <c r="J24" s="42"/>
      <c r="K24" s="60"/>
      <c r="L24" s="40"/>
      <c r="M24" s="49"/>
    </row>
    <row r="25" spans="1:65" ht="15.95" customHeight="1" x14ac:dyDescent="0.2">
      <c r="A25" s="49"/>
      <c r="B25" s="52"/>
      <c r="C25" s="43" t="s">
        <v>84</v>
      </c>
      <c r="D25" s="57">
        <f t="shared" si="1"/>
        <v>0</v>
      </c>
      <c r="E25" s="41"/>
      <c r="F25" s="42"/>
      <c r="G25" s="42"/>
      <c r="H25" s="42"/>
      <c r="I25" s="42"/>
      <c r="J25" s="42"/>
      <c r="K25" s="60"/>
      <c r="L25" s="40"/>
      <c r="M25" s="49"/>
    </row>
    <row r="26" spans="1:65" ht="15.95" customHeight="1" x14ac:dyDescent="0.2">
      <c r="A26" s="49"/>
      <c r="B26" s="52"/>
      <c r="C26" s="43" t="s">
        <v>85</v>
      </c>
      <c r="D26" s="57">
        <f t="shared" si="1"/>
        <v>0</v>
      </c>
      <c r="E26" s="41"/>
      <c r="F26" s="42"/>
      <c r="G26" s="42"/>
      <c r="H26" s="42"/>
      <c r="I26" s="42"/>
      <c r="J26" s="42"/>
      <c r="K26" s="60"/>
      <c r="L26" s="40"/>
      <c r="M26" s="49"/>
    </row>
    <row r="27" spans="1:65" ht="15.95" customHeight="1" x14ac:dyDescent="0.2">
      <c r="A27" s="49"/>
      <c r="B27" s="52"/>
      <c r="C27" s="43" t="s">
        <v>86</v>
      </c>
      <c r="D27" s="57">
        <f t="shared" si="1"/>
        <v>0</v>
      </c>
      <c r="E27" s="41"/>
      <c r="F27" s="42"/>
      <c r="G27" s="42"/>
      <c r="H27" s="42"/>
      <c r="I27" s="42"/>
      <c r="J27" s="42"/>
      <c r="K27" s="60"/>
      <c r="L27" s="40"/>
      <c r="M27" s="49"/>
    </row>
    <row r="28" spans="1:65" ht="15.95" customHeight="1" x14ac:dyDescent="0.2">
      <c r="A28" s="49"/>
      <c r="B28" s="52"/>
      <c r="C28" s="43" t="s">
        <v>87</v>
      </c>
      <c r="D28" s="57">
        <f t="shared" si="1"/>
        <v>0</v>
      </c>
      <c r="E28" s="41"/>
      <c r="F28" s="42"/>
      <c r="G28" s="42"/>
      <c r="H28" s="42"/>
      <c r="I28" s="42"/>
      <c r="J28" s="42"/>
      <c r="K28" s="60"/>
      <c r="L28" s="40"/>
      <c r="M28" s="49"/>
    </row>
    <row r="29" spans="1:65" ht="15.95" customHeight="1" x14ac:dyDescent="0.2">
      <c r="A29" s="49"/>
      <c r="B29" s="52"/>
      <c r="C29" s="43" t="s">
        <v>88</v>
      </c>
      <c r="D29" s="57">
        <f t="shared" si="1"/>
        <v>0</v>
      </c>
      <c r="E29" s="41"/>
      <c r="F29" s="42"/>
      <c r="G29" s="42"/>
      <c r="H29" s="42"/>
      <c r="I29" s="42"/>
      <c r="J29" s="42"/>
      <c r="K29" s="60"/>
      <c r="L29" s="40"/>
      <c r="M29" s="49"/>
    </row>
    <row r="30" spans="1:65" ht="15.95" customHeight="1" x14ac:dyDescent="0.2">
      <c r="A30" s="49"/>
      <c r="B30" s="52"/>
      <c r="C30" s="43" t="s">
        <v>89</v>
      </c>
      <c r="D30" s="57">
        <f t="shared" si="1"/>
        <v>0</v>
      </c>
      <c r="E30" s="41"/>
      <c r="F30" s="42"/>
      <c r="G30" s="42"/>
      <c r="H30" s="42"/>
      <c r="I30" s="42"/>
      <c r="J30" s="42"/>
      <c r="K30" s="60"/>
      <c r="L30" s="40"/>
      <c r="M30" s="49"/>
    </row>
    <row r="31" spans="1:65" s="68" customFormat="1" ht="15.95" customHeight="1" x14ac:dyDescent="0.2">
      <c r="A31" s="52"/>
      <c r="B31" s="52" t="s">
        <v>60</v>
      </c>
      <c r="C31" s="52"/>
      <c r="D31" s="64">
        <f>SUM(D21:D30)</f>
        <v>0</v>
      </c>
      <c r="E31" s="65">
        <f>SUM(E21:E30)</f>
        <v>0</v>
      </c>
      <c r="F31" s="65">
        <f>SUM(F21:F30)</f>
        <v>0</v>
      </c>
      <c r="G31" s="65">
        <f t="shared" ref="G31:J31" si="2">SUM(G21:G30)</f>
        <v>0</v>
      </c>
      <c r="H31" s="65">
        <f t="shared" si="2"/>
        <v>0</v>
      </c>
      <c r="I31" s="65">
        <f t="shared" si="2"/>
        <v>0</v>
      </c>
      <c r="J31" s="65">
        <f t="shared" si="2"/>
        <v>0</v>
      </c>
      <c r="K31" s="67"/>
      <c r="L31" s="52"/>
      <c r="M31" s="52"/>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row>
    <row r="32" spans="1:65" ht="15.95" customHeight="1" x14ac:dyDescent="0.2">
      <c r="A32" s="49"/>
      <c r="B32" s="52"/>
      <c r="C32" s="49"/>
      <c r="D32" s="69"/>
      <c r="E32" s="70"/>
      <c r="F32" s="70"/>
      <c r="G32" s="70"/>
      <c r="H32" s="70"/>
      <c r="I32" s="70"/>
      <c r="J32" s="70"/>
      <c r="K32" s="60"/>
      <c r="L32" s="49"/>
      <c r="M32" s="49"/>
    </row>
    <row r="33" spans="1:65" ht="15.95" customHeight="1" x14ac:dyDescent="0.2">
      <c r="A33" s="52"/>
      <c r="B33" s="52" t="s">
        <v>58</v>
      </c>
      <c r="C33" s="49"/>
      <c r="D33" s="53" t="s">
        <v>55</v>
      </c>
      <c r="E33" s="75" t="str">
        <f>E7</f>
        <v>Pilot</v>
      </c>
      <c r="F33" s="73" t="str">
        <f>F20</f>
        <v>Jaar 1</v>
      </c>
      <c r="G33" s="73" t="str">
        <f t="shared" ref="G33:J33" si="3">G20</f>
        <v>Jaar 2</v>
      </c>
      <c r="H33" s="73" t="str">
        <f t="shared" si="3"/>
        <v>Jaar 3</v>
      </c>
      <c r="I33" s="73" t="str">
        <f t="shared" si="3"/>
        <v>Jaar 4</v>
      </c>
      <c r="J33" s="73" t="str">
        <f t="shared" si="3"/>
        <v>Jaar 5</v>
      </c>
      <c r="K33" s="60"/>
      <c r="L33" s="49"/>
      <c r="M33" s="49"/>
    </row>
    <row r="34" spans="1:65" ht="15.95" customHeight="1" x14ac:dyDescent="0.2">
      <c r="A34" s="49"/>
      <c r="B34" s="52"/>
      <c r="C34" s="38" t="s">
        <v>68</v>
      </c>
      <c r="D34" s="57">
        <f t="shared" ref="D34:D43" si="4">SUM(E34:J34)</f>
        <v>0</v>
      </c>
      <c r="E34" s="39"/>
      <c r="F34" s="44"/>
      <c r="G34" s="44"/>
      <c r="H34" s="44"/>
      <c r="I34" s="44"/>
      <c r="J34" s="42"/>
      <c r="K34" s="60"/>
      <c r="L34" s="45"/>
      <c r="M34" s="49"/>
    </row>
    <row r="35" spans="1:65" ht="15.95" customHeight="1" x14ac:dyDescent="0.2">
      <c r="A35" s="49"/>
      <c r="B35" s="52"/>
      <c r="C35" s="38" t="s">
        <v>69</v>
      </c>
      <c r="D35" s="57">
        <f t="shared" si="4"/>
        <v>0</v>
      </c>
      <c r="E35" s="39"/>
      <c r="F35" s="44"/>
      <c r="G35" s="44"/>
      <c r="H35" s="44"/>
      <c r="I35" s="44"/>
      <c r="J35" s="42"/>
      <c r="K35" s="60"/>
      <c r="L35" s="45"/>
      <c r="M35" s="49"/>
    </row>
    <row r="36" spans="1:65" ht="15.95" customHeight="1" x14ac:dyDescent="0.2">
      <c r="A36" s="49"/>
      <c r="B36" s="52"/>
      <c r="C36" s="38" t="s">
        <v>70</v>
      </c>
      <c r="D36" s="57">
        <f t="shared" si="4"/>
        <v>0</v>
      </c>
      <c r="E36" s="39"/>
      <c r="F36" s="44"/>
      <c r="G36" s="44"/>
      <c r="H36" s="44"/>
      <c r="I36" s="44"/>
      <c r="J36" s="42"/>
      <c r="K36" s="60"/>
      <c r="L36" s="45"/>
      <c r="M36" s="49"/>
    </row>
    <row r="37" spans="1:65" ht="15.95" customHeight="1" x14ac:dyDescent="0.2">
      <c r="A37" s="49"/>
      <c r="B37" s="52"/>
      <c r="C37" s="38" t="s">
        <v>90</v>
      </c>
      <c r="D37" s="57">
        <f t="shared" si="4"/>
        <v>0</v>
      </c>
      <c r="E37" s="39"/>
      <c r="F37" s="44"/>
      <c r="G37" s="44"/>
      <c r="H37" s="44"/>
      <c r="I37" s="44"/>
      <c r="J37" s="42"/>
      <c r="K37" s="60"/>
      <c r="L37" s="45"/>
      <c r="M37" s="49"/>
    </row>
    <row r="38" spans="1:65" ht="15.95" customHeight="1" x14ac:dyDescent="0.2">
      <c r="A38" s="49"/>
      <c r="B38" s="52"/>
      <c r="C38" s="38" t="s">
        <v>91</v>
      </c>
      <c r="D38" s="57">
        <f t="shared" si="4"/>
        <v>0</v>
      </c>
      <c r="E38" s="39"/>
      <c r="F38" s="44"/>
      <c r="G38" s="44"/>
      <c r="H38" s="44"/>
      <c r="I38" s="44"/>
      <c r="J38" s="42"/>
      <c r="K38" s="60"/>
      <c r="L38" s="45"/>
      <c r="M38" s="49"/>
    </row>
    <row r="39" spans="1:65" ht="15.95" customHeight="1" x14ac:dyDescent="0.2">
      <c r="A39" s="49"/>
      <c r="B39" s="52"/>
      <c r="C39" s="38" t="s">
        <v>92</v>
      </c>
      <c r="D39" s="57">
        <f t="shared" si="4"/>
        <v>0</v>
      </c>
      <c r="E39" s="39"/>
      <c r="F39" s="44"/>
      <c r="G39" s="44"/>
      <c r="H39" s="44"/>
      <c r="I39" s="44"/>
      <c r="J39" s="42"/>
      <c r="K39" s="60"/>
      <c r="L39" s="45"/>
      <c r="M39" s="49"/>
    </row>
    <row r="40" spans="1:65" ht="15.95" customHeight="1" x14ac:dyDescent="0.2">
      <c r="A40" s="49"/>
      <c r="B40" s="52"/>
      <c r="C40" s="38" t="s">
        <v>93</v>
      </c>
      <c r="D40" s="57">
        <f t="shared" si="4"/>
        <v>0</v>
      </c>
      <c r="E40" s="39"/>
      <c r="F40" s="44"/>
      <c r="G40" s="44"/>
      <c r="H40" s="44"/>
      <c r="I40" s="44"/>
      <c r="J40" s="42"/>
      <c r="K40" s="60"/>
      <c r="L40" s="45"/>
      <c r="M40" s="49"/>
    </row>
    <row r="41" spans="1:65" ht="15.95" customHeight="1" x14ac:dyDescent="0.2">
      <c r="A41" s="49"/>
      <c r="B41" s="52"/>
      <c r="C41" s="38" t="s">
        <v>94</v>
      </c>
      <c r="D41" s="57">
        <f t="shared" si="4"/>
        <v>0</v>
      </c>
      <c r="E41" s="39"/>
      <c r="F41" s="44"/>
      <c r="G41" s="44"/>
      <c r="H41" s="44"/>
      <c r="I41" s="44"/>
      <c r="J41" s="42"/>
      <c r="K41" s="60"/>
      <c r="L41" s="45"/>
      <c r="M41" s="49"/>
    </row>
    <row r="42" spans="1:65" ht="15.95" customHeight="1" x14ac:dyDescent="0.2">
      <c r="A42" s="49"/>
      <c r="B42" s="52"/>
      <c r="C42" s="38" t="s">
        <v>95</v>
      </c>
      <c r="D42" s="57">
        <f t="shared" si="4"/>
        <v>0</v>
      </c>
      <c r="E42" s="39"/>
      <c r="F42" s="44"/>
      <c r="G42" s="44"/>
      <c r="H42" s="44"/>
      <c r="I42" s="44"/>
      <c r="J42" s="42"/>
      <c r="K42" s="60"/>
      <c r="L42" s="45"/>
      <c r="M42" s="49"/>
    </row>
    <row r="43" spans="1:65" ht="15.95" customHeight="1" x14ac:dyDescent="0.2">
      <c r="A43" s="49"/>
      <c r="B43" s="52"/>
      <c r="C43" s="38" t="s">
        <v>96</v>
      </c>
      <c r="D43" s="57">
        <f t="shared" si="4"/>
        <v>0</v>
      </c>
      <c r="E43" s="39"/>
      <c r="F43" s="44"/>
      <c r="G43" s="44"/>
      <c r="H43" s="44"/>
      <c r="I43" s="44"/>
      <c r="J43" s="42"/>
      <c r="K43" s="60"/>
      <c r="L43" s="45"/>
      <c r="M43" s="49"/>
    </row>
    <row r="44" spans="1:65" s="68" customFormat="1" ht="15.95" customHeight="1" x14ac:dyDescent="0.2">
      <c r="A44" s="52"/>
      <c r="B44" s="52" t="s">
        <v>61</v>
      </c>
      <c r="C44" s="52"/>
      <c r="D44" s="64">
        <f>SUM(D34:D43)</f>
        <v>0</v>
      </c>
      <c r="E44" s="65">
        <f t="shared" ref="E44:J44" si="5">SUM(E34:E43)</f>
        <v>0</v>
      </c>
      <c r="F44" s="65">
        <f t="shared" si="5"/>
        <v>0</v>
      </c>
      <c r="G44" s="65">
        <f t="shared" si="5"/>
        <v>0</v>
      </c>
      <c r="H44" s="65">
        <f t="shared" si="5"/>
        <v>0</v>
      </c>
      <c r="I44" s="65">
        <f t="shared" si="5"/>
        <v>0</v>
      </c>
      <c r="J44" s="65">
        <f t="shared" si="5"/>
        <v>0</v>
      </c>
      <c r="K44" s="67"/>
      <c r="L44" s="52"/>
      <c r="M44" s="52"/>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row>
    <row r="45" spans="1:65" ht="15.95" customHeight="1" x14ac:dyDescent="0.2">
      <c r="A45" s="49"/>
      <c r="B45" s="52"/>
      <c r="C45" s="49"/>
      <c r="D45" s="78"/>
      <c r="E45" s="78"/>
      <c r="F45" s="78"/>
      <c r="G45" s="78"/>
      <c r="H45" s="78"/>
      <c r="I45" s="78"/>
      <c r="J45" s="78"/>
      <c r="K45" s="49"/>
      <c r="L45" s="49"/>
      <c r="M45" s="49"/>
    </row>
    <row r="46" spans="1:65" s="68" customFormat="1" ht="15.95" customHeight="1" x14ac:dyDescent="0.2">
      <c r="A46" s="52"/>
      <c r="B46" s="112"/>
      <c r="C46" s="112"/>
      <c r="D46" s="79" t="s">
        <v>71</v>
      </c>
      <c r="E46" s="65">
        <f>E44-E31-E18</f>
        <v>0</v>
      </c>
      <c r="F46" s="65">
        <f t="shared" ref="F46:J46" si="6">F44-F31-F18</f>
        <v>0</v>
      </c>
      <c r="G46" s="65">
        <f t="shared" si="6"/>
        <v>0</v>
      </c>
      <c r="H46" s="65">
        <f t="shared" si="6"/>
        <v>0</v>
      </c>
      <c r="I46" s="65">
        <f t="shared" si="6"/>
        <v>0</v>
      </c>
      <c r="J46" s="65">
        <f t="shared" si="6"/>
        <v>0</v>
      </c>
      <c r="K46" s="67"/>
      <c r="L46" s="52"/>
      <c r="M46" s="52"/>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row>
    <row r="47" spans="1:65" s="68" customFormat="1" ht="15.95" customHeight="1" x14ac:dyDescent="0.2">
      <c r="A47" s="52"/>
      <c r="B47" s="112"/>
      <c r="C47" s="112"/>
      <c r="D47" s="79" t="s">
        <v>72</v>
      </c>
      <c r="E47" s="65">
        <f>E46</f>
        <v>0</v>
      </c>
      <c r="F47" s="65">
        <f t="shared" ref="F47:I47" si="7">E47+F46</f>
        <v>0</v>
      </c>
      <c r="G47" s="65">
        <f t="shared" si="7"/>
        <v>0</v>
      </c>
      <c r="H47" s="65">
        <f t="shared" si="7"/>
        <v>0</v>
      </c>
      <c r="I47" s="65">
        <f t="shared" si="7"/>
        <v>0</v>
      </c>
      <c r="J47" s="65">
        <f>I47+J46</f>
        <v>0</v>
      </c>
      <c r="K47" s="67"/>
      <c r="L47" s="52"/>
      <c r="M47" s="52"/>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row>
    <row r="48" spans="1:65" ht="15.95" customHeight="1" x14ac:dyDescent="0.2">
      <c r="A48" s="49"/>
      <c r="B48" s="52"/>
      <c r="C48" s="49"/>
      <c r="D48" s="78"/>
      <c r="E48" s="80"/>
      <c r="F48" s="78"/>
      <c r="G48" s="78"/>
      <c r="H48" s="78"/>
      <c r="I48" s="78"/>
      <c r="J48" s="78"/>
      <c r="K48" s="49"/>
      <c r="L48" s="49"/>
      <c r="M48" s="49"/>
    </row>
    <row r="49" s="49" customFormat="1" x14ac:dyDescent="0.2"/>
    <row r="50" s="49" customFormat="1" x14ac:dyDescent="0.2"/>
    <row r="51" s="49" customFormat="1" x14ac:dyDescent="0.2"/>
    <row r="52" s="49" customFormat="1" x14ac:dyDescent="0.2"/>
    <row r="53" s="49" customFormat="1" x14ac:dyDescent="0.2"/>
    <row r="54" s="49" customFormat="1" x14ac:dyDescent="0.2"/>
    <row r="55" s="49" customFormat="1" x14ac:dyDescent="0.2"/>
    <row r="56" s="49" customFormat="1" x14ac:dyDescent="0.2"/>
    <row r="57" s="49" customFormat="1" x14ac:dyDescent="0.2"/>
    <row r="58" s="49" customFormat="1" x14ac:dyDescent="0.2"/>
    <row r="59" s="49" customFormat="1" x14ac:dyDescent="0.2"/>
    <row r="60" s="49" customFormat="1" x14ac:dyDescent="0.2"/>
    <row r="61" s="49" customFormat="1" x14ac:dyDescent="0.2"/>
    <row r="62" s="49" customFormat="1" x14ac:dyDescent="0.2"/>
    <row r="63" s="49" customFormat="1" x14ac:dyDescent="0.2"/>
    <row r="64"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row r="132" s="49" customFormat="1" x14ac:dyDescent="0.2"/>
    <row r="133" s="49" customFormat="1" x14ac:dyDescent="0.2"/>
    <row r="134" s="49" customFormat="1" x14ac:dyDescent="0.2"/>
    <row r="135" s="49" customFormat="1" x14ac:dyDescent="0.2"/>
    <row r="136" s="49" customFormat="1" x14ac:dyDescent="0.2"/>
    <row r="137" s="49" customFormat="1" x14ac:dyDescent="0.2"/>
    <row r="138" s="49" customFormat="1" x14ac:dyDescent="0.2"/>
    <row r="139" s="49" customFormat="1" x14ac:dyDescent="0.2"/>
    <row r="140" s="49" customFormat="1" x14ac:dyDescent="0.2"/>
    <row r="141" s="49" customFormat="1" x14ac:dyDescent="0.2"/>
    <row r="142" s="49" customFormat="1" x14ac:dyDescent="0.2"/>
    <row r="143" s="49" customFormat="1" x14ac:dyDescent="0.2"/>
    <row r="144" s="49" customFormat="1" x14ac:dyDescent="0.2"/>
    <row r="145" s="49" customFormat="1" x14ac:dyDescent="0.2"/>
    <row r="146" s="49" customFormat="1" x14ac:dyDescent="0.2"/>
    <row r="147" s="49" customFormat="1" x14ac:dyDescent="0.2"/>
    <row r="148" s="49" customFormat="1" x14ac:dyDescent="0.2"/>
    <row r="149" s="49" customFormat="1" x14ac:dyDescent="0.2"/>
    <row r="150" s="49" customFormat="1" x14ac:dyDescent="0.2"/>
    <row r="151" s="49" customFormat="1" x14ac:dyDescent="0.2"/>
    <row r="152" s="49" customFormat="1" x14ac:dyDescent="0.2"/>
    <row r="153" s="49" customFormat="1" x14ac:dyDescent="0.2"/>
    <row r="154" s="49" customFormat="1" x14ac:dyDescent="0.2"/>
    <row r="155" s="49" customFormat="1" x14ac:dyDescent="0.2"/>
    <row r="156" s="49" customFormat="1" x14ac:dyDescent="0.2"/>
    <row r="157" s="49" customFormat="1" x14ac:dyDescent="0.2"/>
    <row r="158" s="49" customFormat="1" x14ac:dyDescent="0.2"/>
    <row r="159" s="49" customFormat="1" x14ac:dyDescent="0.2"/>
    <row r="160" s="49" customFormat="1" x14ac:dyDescent="0.2"/>
    <row r="161" s="49" customFormat="1" x14ac:dyDescent="0.2"/>
    <row r="162" s="49" customFormat="1" x14ac:dyDescent="0.2"/>
    <row r="163" s="49" customFormat="1" x14ac:dyDescent="0.2"/>
    <row r="164" s="49" customFormat="1" x14ac:dyDescent="0.2"/>
    <row r="165" s="49" customFormat="1" x14ac:dyDescent="0.2"/>
    <row r="166" s="49" customFormat="1" x14ac:dyDescent="0.2"/>
    <row r="167" s="49" customFormat="1" x14ac:dyDescent="0.2"/>
    <row r="168" s="49" customFormat="1" x14ac:dyDescent="0.2"/>
    <row r="169" s="49" customFormat="1" x14ac:dyDescent="0.2"/>
    <row r="170" s="49" customFormat="1" x14ac:dyDescent="0.2"/>
    <row r="171" s="49" customFormat="1" x14ac:dyDescent="0.2"/>
    <row r="172" s="49" customFormat="1" x14ac:dyDescent="0.2"/>
    <row r="173" s="49" customFormat="1" x14ac:dyDescent="0.2"/>
    <row r="174" s="49" customFormat="1" x14ac:dyDescent="0.2"/>
    <row r="175" s="49" customFormat="1" x14ac:dyDescent="0.2"/>
    <row r="176" s="49" customFormat="1" x14ac:dyDescent="0.2"/>
    <row r="177" s="49" customFormat="1" x14ac:dyDescent="0.2"/>
    <row r="178" s="49" customFormat="1" x14ac:dyDescent="0.2"/>
    <row r="179" s="49" customFormat="1" x14ac:dyDescent="0.2"/>
    <row r="180" s="49" customFormat="1" x14ac:dyDescent="0.2"/>
    <row r="181" s="49" customFormat="1" x14ac:dyDescent="0.2"/>
    <row r="182" s="49" customFormat="1" x14ac:dyDescent="0.2"/>
    <row r="183" s="49" customFormat="1" x14ac:dyDescent="0.2"/>
    <row r="184" s="49" customFormat="1" x14ac:dyDescent="0.2"/>
    <row r="185" s="49" customFormat="1" x14ac:dyDescent="0.2"/>
    <row r="186" s="49" customFormat="1" x14ac:dyDescent="0.2"/>
    <row r="187" s="49" customFormat="1" x14ac:dyDescent="0.2"/>
    <row r="188" s="49" customFormat="1" x14ac:dyDescent="0.2"/>
    <row r="189" s="49" customFormat="1" x14ac:dyDescent="0.2"/>
    <row r="190" s="49" customFormat="1" x14ac:dyDescent="0.2"/>
    <row r="191" s="49" customFormat="1" x14ac:dyDescent="0.2"/>
    <row r="192" s="49" customFormat="1" x14ac:dyDescent="0.2"/>
    <row r="193" s="49" customFormat="1" x14ac:dyDescent="0.2"/>
    <row r="194" s="49" customFormat="1" x14ac:dyDescent="0.2"/>
    <row r="195" s="49" customFormat="1" x14ac:dyDescent="0.2"/>
    <row r="196" s="49" customFormat="1" x14ac:dyDescent="0.2"/>
    <row r="197" s="49" customFormat="1" x14ac:dyDescent="0.2"/>
    <row r="198" s="49" customFormat="1" x14ac:dyDescent="0.2"/>
    <row r="199" s="49" customFormat="1" x14ac:dyDescent="0.2"/>
    <row r="200" s="49" customFormat="1" x14ac:dyDescent="0.2"/>
    <row r="201" s="49" customFormat="1" x14ac:dyDescent="0.2"/>
    <row r="202" s="49" customFormat="1" x14ac:dyDescent="0.2"/>
    <row r="203" s="49" customFormat="1" x14ac:dyDescent="0.2"/>
    <row r="204" s="49" customFormat="1" x14ac:dyDescent="0.2"/>
    <row r="205" s="49" customFormat="1" x14ac:dyDescent="0.2"/>
    <row r="206" s="49" customFormat="1" x14ac:dyDescent="0.2"/>
    <row r="207" s="49" customFormat="1" x14ac:dyDescent="0.2"/>
    <row r="208" s="49" customFormat="1" x14ac:dyDescent="0.2"/>
    <row r="209" s="49" customFormat="1" x14ac:dyDescent="0.2"/>
    <row r="210" s="49" customFormat="1" x14ac:dyDescent="0.2"/>
    <row r="211" s="49" customFormat="1" x14ac:dyDescent="0.2"/>
    <row r="212" s="49" customFormat="1" x14ac:dyDescent="0.2"/>
    <row r="213" s="49" customFormat="1" x14ac:dyDescent="0.2"/>
    <row r="214" s="49" customFormat="1" x14ac:dyDescent="0.2"/>
    <row r="215" s="49" customFormat="1" x14ac:dyDescent="0.2"/>
    <row r="216" s="49" customFormat="1" x14ac:dyDescent="0.2"/>
    <row r="217" s="49" customFormat="1" x14ac:dyDescent="0.2"/>
    <row r="218" s="49" customFormat="1" x14ac:dyDescent="0.2"/>
    <row r="219" s="49" customFormat="1" x14ac:dyDescent="0.2"/>
    <row r="220" s="49" customFormat="1" x14ac:dyDescent="0.2"/>
    <row r="221" s="49" customFormat="1" x14ac:dyDescent="0.2"/>
    <row r="222" s="49" customFormat="1" x14ac:dyDescent="0.2"/>
    <row r="223" s="49" customFormat="1" x14ac:dyDescent="0.2"/>
    <row r="224" s="49" customFormat="1" x14ac:dyDescent="0.2"/>
    <row r="225" s="49" customFormat="1" x14ac:dyDescent="0.2"/>
    <row r="226" s="49" customFormat="1" x14ac:dyDescent="0.2"/>
    <row r="227" s="49" customFormat="1" x14ac:dyDescent="0.2"/>
    <row r="228" s="49" customFormat="1" x14ac:dyDescent="0.2"/>
    <row r="229" s="49" customFormat="1" x14ac:dyDescent="0.2"/>
    <row r="230" s="49" customFormat="1" x14ac:dyDescent="0.2"/>
    <row r="231" s="49" customFormat="1" x14ac:dyDescent="0.2"/>
    <row r="232" s="49" customFormat="1" x14ac:dyDescent="0.2"/>
    <row r="233" s="49" customFormat="1" x14ac:dyDescent="0.2"/>
    <row r="234" s="49" customFormat="1" x14ac:dyDescent="0.2"/>
    <row r="235" s="49" customFormat="1" x14ac:dyDescent="0.2"/>
    <row r="236" s="49" customFormat="1" x14ac:dyDescent="0.2"/>
    <row r="237" s="49" customFormat="1" x14ac:dyDescent="0.2"/>
    <row r="238" s="49" customFormat="1" x14ac:dyDescent="0.2"/>
    <row r="239" s="49" customFormat="1" x14ac:dyDescent="0.2"/>
    <row r="240" s="49" customFormat="1" x14ac:dyDescent="0.2"/>
    <row r="241" s="49" customFormat="1" x14ac:dyDescent="0.2"/>
    <row r="242" s="49" customFormat="1" x14ac:dyDescent="0.2"/>
    <row r="243" s="49" customFormat="1" x14ac:dyDescent="0.2"/>
    <row r="244" s="49" customFormat="1" x14ac:dyDescent="0.2"/>
    <row r="245" s="49" customFormat="1" x14ac:dyDescent="0.2"/>
    <row r="246" s="49" customFormat="1" x14ac:dyDescent="0.2"/>
    <row r="247" s="49" customFormat="1" x14ac:dyDescent="0.2"/>
    <row r="248" s="49" customFormat="1" x14ac:dyDescent="0.2"/>
    <row r="249" s="49" customFormat="1" x14ac:dyDescent="0.2"/>
    <row r="250" s="49" customFormat="1" x14ac:dyDescent="0.2"/>
    <row r="251" s="49" customFormat="1" x14ac:dyDescent="0.2"/>
    <row r="252" s="49" customFormat="1" x14ac:dyDescent="0.2"/>
    <row r="253" s="49" customFormat="1" x14ac:dyDescent="0.2"/>
    <row r="254" s="49" customFormat="1" x14ac:dyDescent="0.2"/>
    <row r="255" s="49" customFormat="1" x14ac:dyDescent="0.2"/>
    <row r="256" s="49" customFormat="1" x14ac:dyDescent="0.2"/>
    <row r="257" s="49" customFormat="1" x14ac:dyDescent="0.2"/>
    <row r="258" s="49" customFormat="1" x14ac:dyDescent="0.2"/>
    <row r="259" s="49" customFormat="1" x14ac:dyDescent="0.2"/>
    <row r="260" s="49" customFormat="1" x14ac:dyDescent="0.2"/>
    <row r="261" s="49" customFormat="1" x14ac:dyDescent="0.2"/>
    <row r="262" s="49" customFormat="1" x14ac:dyDescent="0.2"/>
    <row r="263" s="49" customFormat="1" x14ac:dyDescent="0.2"/>
    <row r="264" s="49" customFormat="1" x14ac:dyDescent="0.2"/>
    <row r="265" s="49" customFormat="1" x14ac:dyDescent="0.2"/>
    <row r="266" s="49" customFormat="1" x14ac:dyDescent="0.2"/>
    <row r="267" s="49" customFormat="1" x14ac:dyDescent="0.2"/>
    <row r="268" s="49" customFormat="1" x14ac:dyDescent="0.2"/>
    <row r="269" s="49" customFormat="1" x14ac:dyDescent="0.2"/>
    <row r="270" s="49" customFormat="1" x14ac:dyDescent="0.2"/>
    <row r="271" s="49" customFormat="1" x14ac:dyDescent="0.2"/>
    <row r="272" s="49" customFormat="1" x14ac:dyDescent="0.2"/>
    <row r="273" s="49" customFormat="1" x14ac:dyDescent="0.2"/>
    <row r="274" s="49" customFormat="1" x14ac:dyDescent="0.2"/>
    <row r="275" s="49" customFormat="1" x14ac:dyDescent="0.2"/>
    <row r="276" s="49" customFormat="1" x14ac:dyDescent="0.2"/>
    <row r="277" s="49" customFormat="1" x14ac:dyDescent="0.2"/>
    <row r="278" s="49" customFormat="1" x14ac:dyDescent="0.2"/>
    <row r="279" s="49" customFormat="1" x14ac:dyDescent="0.2"/>
    <row r="280" s="49" customFormat="1" x14ac:dyDescent="0.2"/>
    <row r="281" s="49" customFormat="1" x14ac:dyDescent="0.2"/>
    <row r="282" s="49" customFormat="1" x14ac:dyDescent="0.2"/>
    <row r="283" s="49" customFormat="1" x14ac:dyDescent="0.2"/>
    <row r="284" s="49" customFormat="1" x14ac:dyDescent="0.2"/>
    <row r="285" s="49" customFormat="1" x14ac:dyDescent="0.2"/>
    <row r="286" s="49" customFormat="1" x14ac:dyDescent="0.2"/>
    <row r="287" s="49" customFormat="1" x14ac:dyDescent="0.2"/>
    <row r="288" s="49" customFormat="1" x14ac:dyDescent="0.2"/>
    <row r="289" s="49" customFormat="1" x14ac:dyDescent="0.2"/>
    <row r="290" s="49" customFormat="1" x14ac:dyDescent="0.2"/>
    <row r="291" s="49" customFormat="1" x14ac:dyDescent="0.2"/>
    <row r="292" s="49" customFormat="1" x14ac:dyDescent="0.2"/>
    <row r="293" s="49" customFormat="1" x14ac:dyDescent="0.2"/>
    <row r="294" s="49" customFormat="1" x14ac:dyDescent="0.2"/>
    <row r="295" s="49" customFormat="1" x14ac:dyDescent="0.2"/>
    <row r="296" s="49" customFormat="1" x14ac:dyDescent="0.2"/>
    <row r="297" s="49" customFormat="1" x14ac:dyDescent="0.2"/>
    <row r="298" s="49" customFormat="1" x14ac:dyDescent="0.2"/>
    <row r="299" s="49" customFormat="1" x14ac:dyDescent="0.2"/>
    <row r="300" s="49" customFormat="1" x14ac:dyDescent="0.2"/>
    <row r="301" s="49" customFormat="1" x14ac:dyDescent="0.2"/>
    <row r="302" s="49" customFormat="1" x14ac:dyDescent="0.2"/>
    <row r="303" s="49" customFormat="1" x14ac:dyDescent="0.2"/>
    <row r="304" s="49" customFormat="1" x14ac:dyDescent="0.2"/>
    <row r="305" s="49" customFormat="1" x14ac:dyDescent="0.2"/>
    <row r="306" s="49" customFormat="1" x14ac:dyDescent="0.2"/>
    <row r="307" s="49" customFormat="1" x14ac:dyDescent="0.2"/>
    <row r="308" s="49" customFormat="1" x14ac:dyDescent="0.2"/>
    <row r="309" s="49" customFormat="1" x14ac:dyDescent="0.2"/>
    <row r="310" s="49" customFormat="1" x14ac:dyDescent="0.2"/>
    <row r="311" s="49" customFormat="1" x14ac:dyDescent="0.2"/>
    <row r="312" s="49" customFormat="1" x14ac:dyDescent="0.2"/>
    <row r="313" s="49" customFormat="1" x14ac:dyDescent="0.2"/>
    <row r="314" s="49" customFormat="1" x14ac:dyDescent="0.2"/>
    <row r="315" s="49" customFormat="1" x14ac:dyDescent="0.2"/>
    <row r="316" s="49" customFormat="1" x14ac:dyDescent="0.2"/>
    <row r="317" s="49" customFormat="1" x14ac:dyDescent="0.2"/>
    <row r="318" s="49" customFormat="1" x14ac:dyDescent="0.2"/>
    <row r="319" s="49" customFormat="1" x14ac:dyDescent="0.2"/>
    <row r="320" s="49" customFormat="1" x14ac:dyDescent="0.2"/>
    <row r="321" s="49" customFormat="1" x14ac:dyDescent="0.2"/>
    <row r="322" s="49" customFormat="1" x14ac:dyDescent="0.2"/>
    <row r="323" s="49" customFormat="1" x14ac:dyDescent="0.2"/>
    <row r="324" s="49" customFormat="1" x14ac:dyDescent="0.2"/>
    <row r="325" s="49" customFormat="1" x14ac:dyDescent="0.2"/>
    <row r="326" s="49" customFormat="1" x14ac:dyDescent="0.2"/>
    <row r="327" s="49" customFormat="1" x14ac:dyDescent="0.2"/>
    <row r="328" s="49" customFormat="1" x14ac:dyDescent="0.2"/>
    <row r="329" s="49" customFormat="1" x14ac:dyDescent="0.2"/>
    <row r="330" s="49" customFormat="1" x14ac:dyDescent="0.2"/>
    <row r="331" s="49" customFormat="1" x14ac:dyDescent="0.2"/>
    <row r="332" s="49" customFormat="1" x14ac:dyDescent="0.2"/>
    <row r="333" s="49" customFormat="1" x14ac:dyDescent="0.2"/>
    <row r="334" s="49" customFormat="1" x14ac:dyDescent="0.2"/>
    <row r="335" s="49" customFormat="1" x14ac:dyDescent="0.2"/>
    <row r="336" s="49" customFormat="1" x14ac:dyDescent="0.2"/>
    <row r="337" s="49" customFormat="1" x14ac:dyDescent="0.2"/>
    <row r="338" s="49" customFormat="1" x14ac:dyDescent="0.2"/>
    <row r="339" s="49" customFormat="1" x14ac:dyDescent="0.2"/>
    <row r="340" s="49" customFormat="1" x14ac:dyDescent="0.2"/>
    <row r="341" s="49" customFormat="1" x14ac:dyDescent="0.2"/>
    <row r="342" s="49" customFormat="1" x14ac:dyDescent="0.2"/>
    <row r="343" s="49" customFormat="1" x14ac:dyDescent="0.2"/>
    <row r="344" s="49" customFormat="1" x14ac:dyDescent="0.2"/>
    <row r="345" s="49" customFormat="1" x14ac:dyDescent="0.2"/>
    <row r="346" s="49" customFormat="1" x14ac:dyDescent="0.2"/>
    <row r="347" s="49" customFormat="1" x14ac:dyDescent="0.2"/>
    <row r="348" s="49" customFormat="1" x14ac:dyDescent="0.2"/>
    <row r="349" s="49" customFormat="1" x14ac:dyDescent="0.2"/>
    <row r="350" s="49" customFormat="1" x14ac:dyDescent="0.2"/>
    <row r="351" s="49" customFormat="1" x14ac:dyDescent="0.2"/>
    <row r="352" s="49" customFormat="1" x14ac:dyDescent="0.2"/>
    <row r="353" s="49" customFormat="1" x14ac:dyDescent="0.2"/>
    <row r="354" s="49" customFormat="1" x14ac:dyDescent="0.2"/>
    <row r="355" s="49" customFormat="1" x14ac:dyDescent="0.2"/>
    <row r="356" s="49" customFormat="1" x14ac:dyDescent="0.2"/>
    <row r="357" s="49" customFormat="1" x14ac:dyDescent="0.2"/>
    <row r="358" s="49" customFormat="1" x14ac:dyDescent="0.2"/>
    <row r="359" s="49" customFormat="1" x14ac:dyDescent="0.2"/>
    <row r="360" s="49" customFormat="1" x14ac:dyDescent="0.2"/>
    <row r="361" s="49" customFormat="1" x14ac:dyDescent="0.2"/>
    <row r="362" s="49" customFormat="1" x14ac:dyDescent="0.2"/>
    <row r="363" s="49" customFormat="1" x14ac:dyDescent="0.2"/>
    <row r="364" s="49" customFormat="1" x14ac:dyDescent="0.2"/>
    <row r="365" s="49" customFormat="1" x14ac:dyDescent="0.2"/>
    <row r="366" s="49" customFormat="1" x14ac:dyDescent="0.2"/>
    <row r="367" s="49" customFormat="1" x14ac:dyDescent="0.2"/>
    <row r="368" s="49" customFormat="1" x14ac:dyDescent="0.2"/>
    <row r="369" s="49" customFormat="1" x14ac:dyDescent="0.2"/>
    <row r="370" s="49" customFormat="1" x14ac:dyDescent="0.2"/>
    <row r="371" s="49" customFormat="1" x14ac:dyDescent="0.2"/>
    <row r="372" s="49" customFormat="1" x14ac:dyDescent="0.2"/>
    <row r="373" s="49" customFormat="1" x14ac:dyDescent="0.2"/>
    <row r="374" s="49" customFormat="1" x14ac:dyDescent="0.2"/>
    <row r="375" s="49" customFormat="1" x14ac:dyDescent="0.2"/>
    <row r="376" s="49" customFormat="1" x14ac:dyDescent="0.2"/>
    <row r="377" s="49" customFormat="1" x14ac:dyDescent="0.2"/>
    <row r="378" s="49" customFormat="1" x14ac:dyDescent="0.2"/>
    <row r="379" s="49" customFormat="1" x14ac:dyDescent="0.2"/>
    <row r="380" s="49" customFormat="1" x14ac:dyDescent="0.2"/>
    <row r="381" s="49" customFormat="1" x14ac:dyDescent="0.2"/>
    <row r="382" s="49" customFormat="1" x14ac:dyDescent="0.2"/>
    <row r="383" s="49" customFormat="1" x14ac:dyDescent="0.2"/>
    <row r="384" s="49" customFormat="1" x14ac:dyDescent="0.2"/>
    <row r="385" s="49" customFormat="1" x14ac:dyDescent="0.2"/>
    <row r="386" s="49" customFormat="1" x14ac:dyDescent="0.2"/>
    <row r="387" s="49" customFormat="1" x14ac:dyDescent="0.2"/>
    <row r="388" s="49" customFormat="1" x14ac:dyDescent="0.2"/>
    <row r="389" s="49" customFormat="1" x14ac:dyDescent="0.2"/>
    <row r="390" s="49" customFormat="1" x14ac:dyDescent="0.2"/>
    <row r="391" s="49" customFormat="1" x14ac:dyDescent="0.2"/>
    <row r="392" s="49" customFormat="1" x14ac:dyDescent="0.2"/>
    <row r="393" s="49" customFormat="1" x14ac:dyDescent="0.2"/>
    <row r="394" s="49" customFormat="1" x14ac:dyDescent="0.2"/>
    <row r="395" s="49" customFormat="1" x14ac:dyDescent="0.2"/>
    <row r="396" s="49" customFormat="1" x14ac:dyDescent="0.2"/>
    <row r="397" s="49" customFormat="1" x14ac:dyDescent="0.2"/>
    <row r="398" s="49" customFormat="1" x14ac:dyDescent="0.2"/>
    <row r="399" s="49" customFormat="1" x14ac:dyDescent="0.2"/>
    <row r="400" s="49" customFormat="1" x14ac:dyDescent="0.2"/>
    <row r="401" s="49" customFormat="1" x14ac:dyDescent="0.2"/>
    <row r="402" s="49" customFormat="1" x14ac:dyDescent="0.2"/>
    <row r="403" s="49" customFormat="1" x14ac:dyDescent="0.2"/>
    <row r="404" s="49" customFormat="1" x14ac:dyDescent="0.2"/>
    <row r="405" s="49" customFormat="1" x14ac:dyDescent="0.2"/>
    <row r="406" s="49" customFormat="1" x14ac:dyDescent="0.2"/>
    <row r="407" s="49" customFormat="1" x14ac:dyDescent="0.2"/>
    <row r="408" s="49" customFormat="1" x14ac:dyDescent="0.2"/>
    <row r="409" s="49" customFormat="1" x14ac:dyDescent="0.2"/>
    <row r="410" s="49" customFormat="1" x14ac:dyDescent="0.2"/>
    <row r="411" s="49" customFormat="1" x14ac:dyDescent="0.2"/>
    <row r="412" s="49" customFormat="1" x14ac:dyDescent="0.2"/>
    <row r="413" s="49" customFormat="1" x14ac:dyDescent="0.2"/>
    <row r="414" s="49" customFormat="1" x14ac:dyDescent="0.2"/>
    <row r="415" s="49" customFormat="1" x14ac:dyDescent="0.2"/>
    <row r="416" s="49" customFormat="1" x14ac:dyDescent="0.2"/>
    <row r="417" s="49" customFormat="1" x14ac:dyDescent="0.2"/>
    <row r="418" s="49" customFormat="1" x14ac:dyDescent="0.2"/>
    <row r="419" s="49" customFormat="1" x14ac:dyDescent="0.2"/>
    <row r="420" s="49" customFormat="1" x14ac:dyDescent="0.2"/>
    <row r="421" s="49" customFormat="1" x14ac:dyDescent="0.2"/>
    <row r="422" s="49" customFormat="1" x14ac:dyDescent="0.2"/>
    <row r="423" s="49" customFormat="1" x14ac:dyDescent="0.2"/>
    <row r="424" s="49" customFormat="1" x14ac:dyDescent="0.2"/>
    <row r="425" s="49" customFormat="1" x14ac:dyDescent="0.2"/>
    <row r="426" s="49" customFormat="1" x14ac:dyDescent="0.2"/>
    <row r="427" s="49" customFormat="1" x14ac:dyDescent="0.2"/>
    <row r="428" s="49" customFormat="1" x14ac:dyDescent="0.2"/>
    <row r="429" s="49" customFormat="1" x14ac:dyDescent="0.2"/>
    <row r="430" s="49" customFormat="1" x14ac:dyDescent="0.2"/>
    <row r="431" s="49" customFormat="1" x14ac:dyDescent="0.2"/>
    <row r="432" s="49" customFormat="1" x14ac:dyDescent="0.2"/>
    <row r="433" s="49" customFormat="1" x14ac:dyDescent="0.2"/>
    <row r="434" s="49" customFormat="1" x14ac:dyDescent="0.2"/>
    <row r="435" s="49" customFormat="1" x14ac:dyDescent="0.2"/>
    <row r="436" s="49" customFormat="1" x14ac:dyDescent="0.2"/>
    <row r="437" s="49" customFormat="1" x14ac:dyDescent="0.2"/>
    <row r="438" s="49" customFormat="1" x14ac:dyDescent="0.2"/>
    <row r="439" s="49" customFormat="1" x14ac:dyDescent="0.2"/>
    <row r="440" s="49" customFormat="1" x14ac:dyDescent="0.2"/>
    <row r="441" s="49" customFormat="1" x14ac:dyDescent="0.2"/>
    <row r="442" s="49" customFormat="1" x14ac:dyDescent="0.2"/>
    <row r="443" s="49" customFormat="1" x14ac:dyDescent="0.2"/>
    <row r="444" s="49" customFormat="1" x14ac:dyDescent="0.2"/>
    <row r="445" s="49" customFormat="1" x14ac:dyDescent="0.2"/>
    <row r="446" s="49" customFormat="1" x14ac:dyDescent="0.2"/>
    <row r="447" s="49" customFormat="1" x14ac:dyDescent="0.2"/>
    <row r="448" s="49" customFormat="1" x14ac:dyDescent="0.2"/>
    <row r="449" s="49" customFormat="1" x14ac:dyDescent="0.2"/>
    <row r="450" s="49" customFormat="1" x14ac:dyDescent="0.2"/>
    <row r="451" s="49" customFormat="1" x14ac:dyDescent="0.2"/>
    <row r="452" s="49" customFormat="1" x14ac:dyDescent="0.2"/>
    <row r="453" s="49" customFormat="1" x14ac:dyDescent="0.2"/>
    <row r="454" s="49" customFormat="1" x14ac:dyDescent="0.2"/>
    <row r="455" s="49" customFormat="1" x14ac:dyDescent="0.2"/>
    <row r="456" s="49" customFormat="1" x14ac:dyDescent="0.2"/>
    <row r="457" s="49" customFormat="1" x14ac:dyDescent="0.2"/>
    <row r="458" s="49" customFormat="1" x14ac:dyDescent="0.2"/>
    <row r="459" s="49" customFormat="1" x14ac:dyDescent="0.2"/>
    <row r="460" s="49" customFormat="1" x14ac:dyDescent="0.2"/>
    <row r="461" s="49" customFormat="1" x14ac:dyDescent="0.2"/>
    <row r="462" s="49" customFormat="1" x14ac:dyDescent="0.2"/>
    <row r="463" s="49" customFormat="1" x14ac:dyDescent="0.2"/>
    <row r="464" s="49" customFormat="1" x14ac:dyDescent="0.2"/>
    <row r="465" s="49" customFormat="1" x14ac:dyDescent="0.2"/>
    <row r="466" s="49" customFormat="1" x14ac:dyDescent="0.2"/>
    <row r="467" s="49" customFormat="1" x14ac:dyDescent="0.2"/>
    <row r="468" s="49" customFormat="1" x14ac:dyDescent="0.2"/>
    <row r="469" s="49" customFormat="1" x14ac:dyDescent="0.2"/>
    <row r="470" s="49" customFormat="1" x14ac:dyDescent="0.2"/>
    <row r="471" s="49" customFormat="1" x14ac:dyDescent="0.2"/>
    <row r="472" s="49" customFormat="1" x14ac:dyDescent="0.2"/>
    <row r="473" s="49" customFormat="1" x14ac:dyDescent="0.2"/>
    <row r="474" s="49" customFormat="1" x14ac:dyDescent="0.2"/>
    <row r="475" s="49" customFormat="1" x14ac:dyDescent="0.2"/>
    <row r="476" s="49" customFormat="1" x14ac:dyDescent="0.2"/>
    <row r="477" s="49" customFormat="1" x14ac:dyDescent="0.2"/>
    <row r="478" s="49" customFormat="1" x14ac:dyDescent="0.2"/>
    <row r="479" s="49" customFormat="1" x14ac:dyDescent="0.2"/>
    <row r="480" s="49" customFormat="1" x14ac:dyDescent="0.2"/>
    <row r="481" s="49" customFormat="1" x14ac:dyDescent="0.2"/>
    <row r="482" s="49" customFormat="1" x14ac:dyDescent="0.2"/>
    <row r="483" s="49" customFormat="1" x14ac:dyDescent="0.2"/>
    <row r="484" s="49" customFormat="1" x14ac:dyDescent="0.2"/>
    <row r="485" s="49" customFormat="1" x14ac:dyDescent="0.2"/>
    <row r="486" s="49" customFormat="1" x14ac:dyDescent="0.2"/>
    <row r="487" s="49" customFormat="1" x14ac:dyDescent="0.2"/>
    <row r="488" s="49" customFormat="1" x14ac:dyDescent="0.2"/>
    <row r="489" s="49" customFormat="1" x14ac:dyDescent="0.2"/>
    <row r="490" s="49" customFormat="1" x14ac:dyDescent="0.2"/>
    <row r="491" s="49" customFormat="1" x14ac:dyDescent="0.2"/>
    <row r="492" s="49" customFormat="1" x14ac:dyDescent="0.2"/>
    <row r="493" s="49" customFormat="1" x14ac:dyDescent="0.2"/>
    <row r="494" s="49" customFormat="1" x14ac:dyDescent="0.2"/>
    <row r="495" s="49" customFormat="1" x14ac:dyDescent="0.2"/>
    <row r="496" s="49" customFormat="1" x14ac:dyDescent="0.2"/>
    <row r="497" s="49" customFormat="1" x14ac:dyDescent="0.2"/>
    <row r="498" s="49" customFormat="1" x14ac:dyDescent="0.2"/>
    <row r="499" s="49" customFormat="1" x14ac:dyDescent="0.2"/>
    <row r="500" s="49" customFormat="1" x14ac:dyDescent="0.2"/>
    <row r="501" s="49" customFormat="1" x14ac:dyDescent="0.2"/>
    <row r="502" s="49" customFormat="1" x14ac:dyDescent="0.2"/>
    <row r="503" s="49" customFormat="1" x14ac:dyDescent="0.2"/>
    <row r="504" s="49" customFormat="1" x14ac:dyDescent="0.2"/>
    <row r="505" s="49" customFormat="1" x14ac:dyDescent="0.2"/>
    <row r="506" s="49" customFormat="1" x14ac:dyDescent="0.2"/>
    <row r="507" s="49" customFormat="1" x14ac:dyDescent="0.2"/>
    <row r="508" s="49" customFormat="1" x14ac:dyDescent="0.2"/>
    <row r="509" s="49" customFormat="1" x14ac:dyDescent="0.2"/>
    <row r="510" s="49" customFormat="1" x14ac:dyDescent="0.2"/>
    <row r="511" s="49" customFormat="1" x14ac:dyDescent="0.2"/>
    <row r="512" s="49" customFormat="1" x14ac:dyDescent="0.2"/>
    <row r="513" s="49" customFormat="1" x14ac:dyDescent="0.2"/>
    <row r="514" s="49" customFormat="1" x14ac:dyDescent="0.2"/>
    <row r="515" s="49" customFormat="1" x14ac:dyDescent="0.2"/>
    <row r="516" s="49" customFormat="1" x14ac:dyDescent="0.2"/>
    <row r="517" s="49" customFormat="1" x14ac:dyDescent="0.2"/>
    <row r="518" s="49" customFormat="1" x14ac:dyDescent="0.2"/>
    <row r="519" s="49" customFormat="1" x14ac:dyDescent="0.2"/>
    <row r="520" s="49" customFormat="1" x14ac:dyDescent="0.2"/>
    <row r="521" s="49" customFormat="1" x14ac:dyDescent="0.2"/>
    <row r="522" s="49" customFormat="1" x14ac:dyDescent="0.2"/>
    <row r="523" s="49" customFormat="1" x14ac:dyDescent="0.2"/>
    <row r="524" s="49" customFormat="1" x14ac:dyDescent="0.2"/>
    <row r="525" s="49" customFormat="1" x14ac:dyDescent="0.2"/>
    <row r="526" s="49" customFormat="1" x14ac:dyDescent="0.2"/>
    <row r="527" s="49" customFormat="1" x14ac:dyDescent="0.2"/>
    <row r="528" s="49" customFormat="1" x14ac:dyDescent="0.2"/>
    <row r="529" s="49" customFormat="1" x14ac:dyDescent="0.2"/>
    <row r="530" s="49" customFormat="1" x14ac:dyDescent="0.2"/>
    <row r="531" s="49" customFormat="1" x14ac:dyDescent="0.2"/>
    <row r="532" s="49" customFormat="1" x14ac:dyDescent="0.2"/>
    <row r="533" s="49" customFormat="1" x14ac:dyDescent="0.2"/>
    <row r="534" s="49" customFormat="1" x14ac:dyDescent="0.2"/>
    <row r="535" s="49" customFormat="1" x14ac:dyDescent="0.2"/>
    <row r="536" s="49" customFormat="1" x14ac:dyDescent="0.2"/>
    <row r="537" s="49" customFormat="1" x14ac:dyDescent="0.2"/>
    <row r="538" s="49" customFormat="1" x14ac:dyDescent="0.2"/>
    <row r="539" s="49" customFormat="1" x14ac:dyDescent="0.2"/>
    <row r="540" s="49" customFormat="1" x14ac:dyDescent="0.2"/>
    <row r="541" s="49" customFormat="1" x14ac:dyDescent="0.2"/>
    <row r="542" s="49" customFormat="1" x14ac:dyDescent="0.2"/>
    <row r="543" s="49" customFormat="1" x14ac:dyDescent="0.2"/>
    <row r="544" s="49" customFormat="1" x14ac:dyDescent="0.2"/>
    <row r="545" s="49" customFormat="1" x14ac:dyDescent="0.2"/>
    <row r="546" s="49" customFormat="1" x14ac:dyDescent="0.2"/>
    <row r="547" s="49" customFormat="1" x14ac:dyDescent="0.2"/>
    <row r="548" s="49" customFormat="1" x14ac:dyDescent="0.2"/>
    <row r="549" s="49" customFormat="1" x14ac:dyDescent="0.2"/>
    <row r="550" s="49" customFormat="1" x14ac:dyDescent="0.2"/>
    <row r="551" s="49" customFormat="1" x14ac:dyDescent="0.2"/>
    <row r="552" s="49" customFormat="1" x14ac:dyDescent="0.2"/>
    <row r="553" s="49" customFormat="1" x14ac:dyDescent="0.2"/>
    <row r="554" s="49" customFormat="1" x14ac:dyDescent="0.2"/>
    <row r="555" s="49" customFormat="1" x14ac:dyDescent="0.2"/>
    <row r="556" s="49" customFormat="1" x14ac:dyDescent="0.2"/>
    <row r="557" s="49" customFormat="1" x14ac:dyDescent="0.2"/>
    <row r="558" s="49" customFormat="1" x14ac:dyDescent="0.2"/>
    <row r="559" s="49" customFormat="1" x14ac:dyDescent="0.2"/>
    <row r="560" s="49" customFormat="1" x14ac:dyDescent="0.2"/>
    <row r="561" s="49" customFormat="1" x14ac:dyDescent="0.2"/>
    <row r="562" s="49" customFormat="1" x14ac:dyDescent="0.2"/>
    <row r="563" s="49" customFormat="1" x14ac:dyDescent="0.2"/>
    <row r="564" s="49" customFormat="1" x14ac:dyDescent="0.2"/>
    <row r="565" s="49" customFormat="1" x14ac:dyDescent="0.2"/>
    <row r="566" s="49" customFormat="1" x14ac:dyDescent="0.2"/>
    <row r="567" s="49" customFormat="1" x14ac:dyDescent="0.2"/>
    <row r="568" s="49" customFormat="1" x14ac:dyDescent="0.2"/>
    <row r="569" s="49" customFormat="1" x14ac:dyDescent="0.2"/>
    <row r="570" s="49" customFormat="1" x14ac:dyDescent="0.2"/>
    <row r="571" s="49" customFormat="1" x14ac:dyDescent="0.2"/>
    <row r="572" s="49" customFormat="1" x14ac:dyDescent="0.2"/>
    <row r="573" s="49" customFormat="1" x14ac:dyDescent="0.2"/>
    <row r="574" s="49" customFormat="1" x14ac:dyDescent="0.2"/>
    <row r="575" s="49" customFormat="1" x14ac:dyDescent="0.2"/>
    <row r="576" s="49" customFormat="1" x14ac:dyDescent="0.2"/>
    <row r="577" s="49" customFormat="1" x14ac:dyDescent="0.2"/>
    <row r="578" s="49" customFormat="1" x14ac:dyDescent="0.2"/>
    <row r="579" s="49" customFormat="1" x14ac:dyDescent="0.2"/>
    <row r="580" s="49" customFormat="1" x14ac:dyDescent="0.2"/>
    <row r="581" s="49" customFormat="1" x14ac:dyDescent="0.2"/>
    <row r="582" s="49" customFormat="1" x14ac:dyDescent="0.2"/>
    <row r="583" s="49" customFormat="1" x14ac:dyDescent="0.2"/>
    <row r="584" s="49" customFormat="1" x14ac:dyDescent="0.2"/>
    <row r="585" s="49" customFormat="1" x14ac:dyDescent="0.2"/>
    <row r="586" s="49" customFormat="1" x14ac:dyDescent="0.2"/>
    <row r="587" s="49" customFormat="1" x14ac:dyDescent="0.2"/>
    <row r="588" s="49" customFormat="1" x14ac:dyDescent="0.2"/>
    <row r="589" s="49" customFormat="1" x14ac:dyDescent="0.2"/>
    <row r="590" s="49" customFormat="1" x14ac:dyDescent="0.2"/>
    <row r="591" s="49" customFormat="1" x14ac:dyDescent="0.2"/>
    <row r="592" s="49" customFormat="1" x14ac:dyDescent="0.2"/>
    <row r="593" s="49" customFormat="1" x14ac:dyDescent="0.2"/>
    <row r="594" s="49" customFormat="1" x14ac:dyDescent="0.2"/>
    <row r="595" s="49" customFormat="1" x14ac:dyDescent="0.2"/>
    <row r="596" s="49" customFormat="1" x14ac:dyDescent="0.2"/>
    <row r="597" s="49" customFormat="1" x14ac:dyDescent="0.2"/>
    <row r="598" s="49" customFormat="1" x14ac:dyDescent="0.2"/>
    <row r="599" s="49" customFormat="1" x14ac:dyDescent="0.2"/>
    <row r="600" s="49" customFormat="1" x14ac:dyDescent="0.2"/>
    <row r="601" s="49" customFormat="1" x14ac:dyDescent="0.2"/>
    <row r="602" s="49" customFormat="1" x14ac:dyDescent="0.2"/>
    <row r="603" s="49" customFormat="1" x14ac:dyDescent="0.2"/>
    <row r="604" s="49" customFormat="1" x14ac:dyDescent="0.2"/>
    <row r="605" s="49" customFormat="1" x14ac:dyDescent="0.2"/>
    <row r="606" s="49" customFormat="1" x14ac:dyDescent="0.2"/>
    <row r="607" s="49" customFormat="1" x14ac:dyDescent="0.2"/>
    <row r="608" s="49" customFormat="1" x14ac:dyDescent="0.2"/>
    <row r="609" s="49" customFormat="1" x14ac:dyDescent="0.2"/>
    <row r="610" s="49" customFormat="1" x14ac:dyDescent="0.2"/>
    <row r="611" s="49" customFormat="1" x14ac:dyDescent="0.2"/>
    <row r="612" s="49" customFormat="1" x14ac:dyDescent="0.2"/>
    <row r="613" s="49" customFormat="1" x14ac:dyDescent="0.2"/>
    <row r="614" s="49" customFormat="1" x14ac:dyDescent="0.2"/>
    <row r="615" s="49" customFormat="1" x14ac:dyDescent="0.2"/>
    <row r="616" s="49" customFormat="1" x14ac:dyDescent="0.2"/>
    <row r="617" s="49" customFormat="1" x14ac:dyDescent="0.2"/>
    <row r="618" s="49" customFormat="1" x14ac:dyDescent="0.2"/>
    <row r="619" s="49" customFormat="1" x14ac:dyDescent="0.2"/>
    <row r="620" s="49" customFormat="1" x14ac:dyDescent="0.2"/>
    <row r="621" s="49" customFormat="1" x14ac:dyDescent="0.2"/>
    <row r="622" s="49" customFormat="1" x14ac:dyDescent="0.2"/>
    <row r="623" s="49" customFormat="1" x14ac:dyDescent="0.2"/>
    <row r="624" s="49" customFormat="1" x14ac:dyDescent="0.2"/>
    <row r="625" s="49" customFormat="1" x14ac:dyDescent="0.2"/>
    <row r="626" s="49" customFormat="1" x14ac:dyDescent="0.2"/>
    <row r="627" s="49" customFormat="1" x14ac:dyDescent="0.2"/>
    <row r="628" s="49" customFormat="1" x14ac:dyDescent="0.2"/>
    <row r="629" s="49" customFormat="1" x14ac:dyDescent="0.2"/>
    <row r="630" s="49" customFormat="1" x14ac:dyDescent="0.2"/>
    <row r="631" s="49" customFormat="1" x14ac:dyDescent="0.2"/>
    <row r="632" s="49" customFormat="1" x14ac:dyDescent="0.2"/>
    <row r="633" s="49" customFormat="1" x14ac:dyDescent="0.2"/>
    <row r="634" s="49" customFormat="1" x14ac:dyDescent="0.2"/>
    <row r="635" s="49" customFormat="1" x14ac:dyDescent="0.2"/>
    <row r="636" s="49" customFormat="1" x14ac:dyDescent="0.2"/>
    <row r="637" s="49" customFormat="1" x14ac:dyDescent="0.2"/>
    <row r="638" s="49" customFormat="1" x14ac:dyDescent="0.2"/>
    <row r="639" s="49" customFormat="1" x14ac:dyDescent="0.2"/>
    <row r="640" s="49" customFormat="1" x14ac:dyDescent="0.2"/>
    <row r="641" s="49" customFormat="1" x14ac:dyDescent="0.2"/>
    <row r="642" s="49" customFormat="1" x14ac:dyDescent="0.2"/>
    <row r="643" s="49" customFormat="1" x14ac:dyDescent="0.2"/>
    <row r="644" s="49" customFormat="1" x14ac:dyDescent="0.2"/>
    <row r="645" s="49" customFormat="1" x14ac:dyDescent="0.2"/>
    <row r="646" s="49" customFormat="1" x14ac:dyDescent="0.2"/>
    <row r="647" s="49" customFormat="1" x14ac:dyDescent="0.2"/>
    <row r="648" s="49" customFormat="1" x14ac:dyDescent="0.2"/>
    <row r="649" s="49" customFormat="1" x14ac:dyDescent="0.2"/>
    <row r="650" s="49" customFormat="1" x14ac:dyDescent="0.2"/>
    <row r="651" s="49" customFormat="1" x14ac:dyDescent="0.2"/>
    <row r="652" s="49" customFormat="1" x14ac:dyDescent="0.2"/>
    <row r="653" s="49" customFormat="1" x14ac:dyDescent="0.2"/>
    <row r="654" s="49" customFormat="1" x14ac:dyDescent="0.2"/>
    <row r="655" s="49" customFormat="1" x14ac:dyDescent="0.2"/>
    <row r="656" s="49" customFormat="1" x14ac:dyDescent="0.2"/>
    <row r="657" s="49" customFormat="1" x14ac:dyDescent="0.2"/>
    <row r="658" s="49" customFormat="1" x14ac:dyDescent="0.2"/>
    <row r="659" s="49" customFormat="1" x14ac:dyDescent="0.2"/>
    <row r="660" s="49" customFormat="1" x14ac:dyDescent="0.2"/>
    <row r="661" s="49" customFormat="1" x14ac:dyDescent="0.2"/>
    <row r="662" s="49" customFormat="1" x14ac:dyDescent="0.2"/>
    <row r="663" s="49" customFormat="1" x14ac:dyDescent="0.2"/>
    <row r="664" s="49" customFormat="1" x14ac:dyDescent="0.2"/>
    <row r="665" s="49" customFormat="1" x14ac:dyDescent="0.2"/>
    <row r="666" s="49" customFormat="1" x14ac:dyDescent="0.2"/>
    <row r="667" s="49" customFormat="1" x14ac:dyDescent="0.2"/>
    <row r="668" s="49" customFormat="1" x14ac:dyDescent="0.2"/>
    <row r="669" s="49" customFormat="1" x14ac:dyDescent="0.2"/>
    <row r="670" s="49" customFormat="1" x14ac:dyDescent="0.2"/>
    <row r="671" s="49" customFormat="1" x14ac:dyDescent="0.2"/>
    <row r="672" s="49" customFormat="1" x14ac:dyDescent="0.2"/>
    <row r="673" s="49" customFormat="1" x14ac:dyDescent="0.2"/>
    <row r="674" s="49" customFormat="1" x14ac:dyDescent="0.2"/>
    <row r="675" s="49" customFormat="1" x14ac:dyDescent="0.2"/>
    <row r="676" s="49" customFormat="1" x14ac:dyDescent="0.2"/>
    <row r="677" s="49" customFormat="1" x14ac:dyDescent="0.2"/>
    <row r="678" s="49" customFormat="1" x14ac:dyDescent="0.2"/>
    <row r="679" s="49" customFormat="1" x14ac:dyDescent="0.2"/>
    <row r="680" s="49" customFormat="1" x14ac:dyDescent="0.2"/>
    <row r="681" s="49" customFormat="1" x14ac:dyDescent="0.2"/>
    <row r="682" s="49" customFormat="1" x14ac:dyDescent="0.2"/>
    <row r="683" s="49" customFormat="1" x14ac:dyDescent="0.2"/>
    <row r="684" s="49" customFormat="1" x14ac:dyDescent="0.2"/>
    <row r="685" s="49" customFormat="1" x14ac:dyDescent="0.2"/>
    <row r="686" s="49" customFormat="1" x14ac:dyDescent="0.2"/>
    <row r="687" s="49" customFormat="1" x14ac:dyDescent="0.2"/>
    <row r="688" s="49" customFormat="1" x14ac:dyDescent="0.2"/>
    <row r="689" s="49" customFormat="1" x14ac:dyDescent="0.2"/>
    <row r="690" s="49" customFormat="1" x14ac:dyDescent="0.2"/>
    <row r="691" s="49" customFormat="1" x14ac:dyDescent="0.2"/>
    <row r="692" s="49" customFormat="1" x14ac:dyDescent="0.2"/>
    <row r="693" s="49" customFormat="1" x14ac:dyDescent="0.2"/>
    <row r="694" s="49" customFormat="1" x14ac:dyDescent="0.2"/>
    <row r="695" s="49" customFormat="1" x14ac:dyDescent="0.2"/>
    <row r="696" s="49" customFormat="1" x14ac:dyDescent="0.2"/>
    <row r="697" s="49" customFormat="1" x14ac:dyDescent="0.2"/>
    <row r="698" s="49" customFormat="1" x14ac:dyDescent="0.2"/>
    <row r="699" s="49" customFormat="1" x14ac:dyDescent="0.2"/>
    <row r="700" s="49" customFormat="1" x14ac:dyDescent="0.2"/>
    <row r="701" s="49" customFormat="1" x14ac:dyDescent="0.2"/>
    <row r="702" s="49" customFormat="1" x14ac:dyDescent="0.2"/>
    <row r="703" s="49" customFormat="1" x14ac:dyDescent="0.2"/>
    <row r="704" s="49" customFormat="1" x14ac:dyDescent="0.2"/>
    <row r="705" s="49" customFormat="1" x14ac:dyDescent="0.2"/>
    <row r="706" s="49" customFormat="1" x14ac:dyDescent="0.2"/>
    <row r="707" s="49" customFormat="1" x14ac:dyDescent="0.2"/>
    <row r="708" s="49" customFormat="1" x14ac:dyDescent="0.2"/>
    <row r="709" s="49" customFormat="1" x14ac:dyDescent="0.2"/>
    <row r="710" s="49" customFormat="1" x14ac:dyDescent="0.2"/>
    <row r="711" s="49" customFormat="1" x14ac:dyDescent="0.2"/>
    <row r="712" s="49" customFormat="1" x14ac:dyDescent="0.2"/>
    <row r="713" s="49" customFormat="1" x14ac:dyDescent="0.2"/>
    <row r="714" s="49" customFormat="1" x14ac:dyDescent="0.2"/>
    <row r="715" s="49" customFormat="1" x14ac:dyDescent="0.2"/>
    <row r="716" s="49" customFormat="1" x14ac:dyDescent="0.2"/>
    <row r="717" s="49" customFormat="1" x14ac:dyDescent="0.2"/>
    <row r="718" s="49" customFormat="1" x14ac:dyDescent="0.2"/>
    <row r="719" s="49" customFormat="1" x14ac:dyDescent="0.2"/>
    <row r="720" s="49" customFormat="1" x14ac:dyDescent="0.2"/>
    <row r="721" s="49" customFormat="1" x14ac:dyDescent="0.2"/>
    <row r="722" s="49" customFormat="1" x14ac:dyDescent="0.2"/>
    <row r="723" s="49" customFormat="1" x14ac:dyDescent="0.2"/>
    <row r="724" s="49" customFormat="1" x14ac:dyDescent="0.2"/>
    <row r="725" s="49" customFormat="1" x14ac:dyDescent="0.2"/>
    <row r="726" s="49" customFormat="1" x14ac:dyDescent="0.2"/>
    <row r="727" s="49" customFormat="1" x14ac:dyDescent="0.2"/>
    <row r="728" s="49" customFormat="1" x14ac:dyDescent="0.2"/>
    <row r="729" s="49" customFormat="1" x14ac:dyDescent="0.2"/>
    <row r="730" s="49" customFormat="1" x14ac:dyDescent="0.2"/>
    <row r="731" s="49" customFormat="1" x14ac:dyDescent="0.2"/>
    <row r="732" s="49" customFormat="1" x14ac:dyDescent="0.2"/>
    <row r="733" s="49" customFormat="1" x14ac:dyDescent="0.2"/>
    <row r="734" s="49" customFormat="1" x14ac:dyDescent="0.2"/>
    <row r="735" s="49" customFormat="1" x14ac:dyDescent="0.2"/>
    <row r="736" s="49" customFormat="1" x14ac:dyDescent="0.2"/>
    <row r="737" s="49" customFormat="1" x14ac:dyDescent="0.2"/>
    <row r="738" s="49" customFormat="1" x14ac:dyDescent="0.2"/>
    <row r="739" s="49" customFormat="1" x14ac:dyDescent="0.2"/>
    <row r="740" s="49" customFormat="1" x14ac:dyDescent="0.2"/>
    <row r="741" s="49" customFormat="1" x14ac:dyDescent="0.2"/>
    <row r="742" s="49" customFormat="1" x14ac:dyDescent="0.2"/>
    <row r="743" s="49" customFormat="1" x14ac:dyDescent="0.2"/>
    <row r="744" s="49" customFormat="1" x14ac:dyDescent="0.2"/>
    <row r="745" s="49" customFormat="1" x14ac:dyDescent="0.2"/>
    <row r="746" s="49" customFormat="1" x14ac:dyDescent="0.2"/>
    <row r="747" s="49" customFormat="1" x14ac:dyDescent="0.2"/>
    <row r="748" s="49" customFormat="1" x14ac:dyDescent="0.2"/>
    <row r="749" s="49" customFormat="1" x14ac:dyDescent="0.2"/>
    <row r="750" s="49" customFormat="1" x14ac:dyDescent="0.2"/>
    <row r="751" s="49" customFormat="1" x14ac:dyDescent="0.2"/>
    <row r="752" s="49" customFormat="1" x14ac:dyDescent="0.2"/>
    <row r="753" s="49" customFormat="1" x14ac:dyDescent="0.2"/>
    <row r="754" s="49" customFormat="1" x14ac:dyDescent="0.2"/>
    <row r="755" s="49" customFormat="1" x14ac:dyDescent="0.2"/>
    <row r="756" s="49" customFormat="1" x14ac:dyDescent="0.2"/>
    <row r="757" s="49" customFormat="1" x14ac:dyDescent="0.2"/>
    <row r="758" s="49" customFormat="1" x14ac:dyDescent="0.2"/>
    <row r="759" s="49" customFormat="1" x14ac:dyDescent="0.2"/>
    <row r="760" s="49" customFormat="1" x14ac:dyDescent="0.2"/>
    <row r="761" s="49" customFormat="1" x14ac:dyDescent="0.2"/>
    <row r="762" s="49" customFormat="1" x14ac:dyDescent="0.2"/>
    <row r="763" s="49" customFormat="1" x14ac:dyDescent="0.2"/>
    <row r="764" s="49" customFormat="1" x14ac:dyDescent="0.2"/>
    <row r="765" s="49" customFormat="1" x14ac:dyDescent="0.2"/>
    <row r="766" s="49" customFormat="1" x14ac:dyDescent="0.2"/>
    <row r="767" s="49" customFormat="1" x14ac:dyDescent="0.2"/>
    <row r="768" s="49" customFormat="1" x14ac:dyDescent="0.2"/>
    <row r="769" s="49" customFormat="1" x14ac:dyDescent="0.2"/>
    <row r="770" s="49" customFormat="1" x14ac:dyDescent="0.2"/>
    <row r="771" s="49" customFormat="1" x14ac:dyDescent="0.2"/>
    <row r="772" s="49" customFormat="1" x14ac:dyDescent="0.2"/>
    <row r="773" s="49" customFormat="1" x14ac:dyDescent="0.2"/>
    <row r="774" s="49" customFormat="1" x14ac:dyDescent="0.2"/>
    <row r="775" s="49" customFormat="1" x14ac:dyDescent="0.2"/>
    <row r="776" s="49" customFormat="1" x14ac:dyDescent="0.2"/>
    <row r="777" s="49" customFormat="1" x14ac:dyDescent="0.2"/>
    <row r="778" s="49" customFormat="1" x14ac:dyDescent="0.2"/>
    <row r="779" s="49" customFormat="1" x14ac:dyDescent="0.2"/>
    <row r="780" s="49" customFormat="1" x14ac:dyDescent="0.2"/>
    <row r="781" s="49" customFormat="1" x14ac:dyDescent="0.2"/>
    <row r="782" s="49" customFormat="1" x14ac:dyDescent="0.2"/>
    <row r="783" s="49" customFormat="1" x14ac:dyDescent="0.2"/>
    <row r="784" s="49" customFormat="1" x14ac:dyDescent="0.2"/>
    <row r="785" s="49" customFormat="1" x14ac:dyDescent="0.2"/>
    <row r="786" s="49" customFormat="1" x14ac:dyDescent="0.2"/>
    <row r="787" s="49" customFormat="1" x14ac:dyDescent="0.2"/>
    <row r="788" s="49" customFormat="1" x14ac:dyDescent="0.2"/>
    <row r="789" s="49" customFormat="1" x14ac:dyDescent="0.2"/>
    <row r="790" s="49" customFormat="1" x14ac:dyDescent="0.2"/>
    <row r="791" s="49" customFormat="1" x14ac:dyDescent="0.2"/>
    <row r="792" s="49" customFormat="1" x14ac:dyDescent="0.2"/>
    <row r="793" s="49" customFormat="1" x14ac:dyDescent="0.2"/>
    <row r="794" s="49" customFormat="1" x14ac:dyDescent="0.2"/>
    <row r="795" s="49" customFormat="1" x14ac:dyDescent="0.2"/>
    <row r="796" s="49" customFormat="1" x14ac:dyDescent="0.2"/>
    <row r="797" s="49" customFormat="1" x14ac:dyDescent="0.2"/>
    <row r="798" s="49" customFormat="1" x14ac:dyDescent="0.2"/>
    <row r="799" s="49" customFormat="1" x14ac:dyDescent="0.2"/>
    <row r="800" s="49" customFormat="1" x14ac:dyDescent="0.2"/>
    <row r="801" s="49" customFormat="1" x14ac:dyDescent="0.2"/>
    <row r="802" s="49" customFormat="1" x14ac:dyDescent="0.2"/>
    <row r="803" s="49" customFormat="1" x14ac:dyDescent="0.2"/>
    <row r="804" s="49" customFormat="1" x14ac:dyDescent="0.2"/>
    <row r="805" s="49" customFormat="1" x14ac:dyDescent="0.2"/>
    <row r="806" s="49" customFormat="1" x14ac:dyDescent="0.2"/>
    <row r="807" s="49" customFormat="1" x14ac:dyDescent="0.2"/>
    <row r="808" s="49" customFormat="1" x14ac:dyDescent="0.2"/>
    <row r="809" s="49" customFormat="1" x14ac:dyDescent="0.2"/>
    <row r="810" s="49" customFormat="1" x14ac:dyDescent="0.2"/>
    <row r="811" s="49" customFormat="1" x14ac:dyDescent="0.2"/>
    <row r="812" s="49" customFormat="1" x14ac:dyDescent="0.2"/>
    <row r="813" s="49" customFormat="1" x14ac:dyDescent="0.2"/>
    <row r="814" s="49" customFormat="1" x14ac:dyDescent="0.2"/>
    <row r="815" s="49" customFormat="1" x14ac:dyDescent="0.2"/>
    <row r="816" s="49" customFormat="1" x14ac:dyDescent="0.2"/>
    <row r="817" s="49" customFormat="1" x14ac:dyDescent="0.2"/>
    <row r="818" s="49" customFormat="1" x14ac:dyDescent="0.2"/>
    <row r="819" s="49" customFormat="1" x14ac:dyDescent="0.2"/>
    <row r="820" s="49" customFormat="1" x14ac:dyDescent="0.2"/>
    <row r="821" s="49" customFormat="1" x14ac:dyDescent="0.2"/>
    <row r="822" s="49" customFormat="1" x14ac:dyDescent="0.2"/>
    <row r="823" s="49" customFormat="1" x14ac:dyDescent="0.2"/>
    <row r="824" s="49" customFormat="1" x14ac:dyDescent="0.2"/>
    <row r="825" s="49" customFormat="1" x14ac:dyDescent="0.2"/>
    <row r="826" s="49" customFormat="1" x14ac:dyDescent="0.2"/>
    <row r="827" s="49" customFormat="1" x14ac:dyDescent="0.2"/>
    <row r="828" s="49" customFormat="1" x14ac:dyDescent="0.2"/>
    <row r="829" s="49" customFormat="1" x14ac:dyDescent="0.2"/>
    <row r="830" s="49" customFormat="1" x14ac:dyDescent="0.2"/>
    <row r="831" s="49" customFormat="1" x14ac:dyDescent="0.2"/>
    <row r="832" s="49" customFormat="1" x14ac:dyDescent="0.2"/>
    <row r="833" s="49" customFormat="1" x14ac:dyDescent="0.2"/>
    <row r="834" s="49" customFormat="1" x14ac:dyDescent="0.2"/>
    <row r="835" s="49" customFormat="1" x14ac:dyDescent="0.2"/>
    <row r="836" s="49" customFormat="1" x14ac:dyDescent="0.2"/>
    <row r="837" s="49" customFormat="1" x14ac:dyDescent="0.2"/>
    <row r="838" s="49" customFormat="1" x14ac:dyDescent="0.2"/>
    <row r="839" s="49" customFormat="1" x14ac:dyDescent="0.2"/>
    <row r="840" s="49" customFormat="1" x14ac:dyDescent="0.2"/>
    <row r="841" s="49" customFormat="1" x14ac:dyDescent="0.2"/>
    <row r="842" s="49" customFormat="1" x14ac:dyDescent="0.2"/>
    <row r="843" s="49" customFormat="1" x14ac:dyDescent="0.2"/>
    <row r="844" s="49" customFormat="1" x14ac:dyDescent="0.2"/>
    <row r="845" s="49" customFormat="1" x14ac:dyDescent="0.2"/>
    <row r="846" s="49" customFormat="1" x14ac:dyDescent="0.2"/>
    <row r="847" s="49" customFormat="1" x14ac:dyDescent="0.2"/>
    <row r="848" s="49" customFormat="1" x14ac:dyDescent="0.2"/>
    <row r="849" s="49" customFormat="1" x14ac:dyDescent="0.2"/>
    <row r="850" s="49" customFormat="1" x14ac:dyDescent="0.2"/>
  </sheetData>
  <sheetProtection algorithmName="SHA-512" hashValue="QsUyayVlvOWhoBNCJRz1zhy+pfCZnp4R4VGc7PERGoaYHQdzfw+Niy9sMauXiMxBI7bVDZPZM9MgI9cPIc1MFA==" saltValue="AIrLzYDqwVKXlVLHjrxv/A==" spinCount="100000" sheet="1" objects="1" scenarios="1"/>
  <mergeCells count="4">
    <mergeCell ref="B46:C46"/>
    <mergeCell ref="B47:C47"/>
    <mergeCell ref="B7:C7"/>
    <mergeCell ref="C5:L5"/>
  </mergeCells>
  <pageMargins left="0.7" right="0.7" top="0.75" bottom="0.75" header="0.3" footer="0.3"/>
  <pageSetup orientation="portrait" horizontalDpi="4294967292" verticalDpi="4294967292" r:id="rId1"/>
  <ignoredErrors>
    <ignoredError sqref="E44:J44" emptyCellReference="1"/>
  </ignoredError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ColWidth="8.85546875" defaultRowHeight="15" x14ac:dyDescent="0.25"/>
  <cols>
    <col min="1" max="1" width="2.7109375" style="1" customWidth="1"/>
    <col min="2" max="2" width="2.7109375" customWidth="1"/>
    <col min="3" max="3" width="30.7109375" customWidth="1"/>
    <col min="4" max="4" width="6.7109375" customWidth="1"/>
    <col min="5" max="5" width="15.7109375" style="3" customWidth="1"/>
    <col min="6" max="15" width="12.7109375" style="3" customWidth="1"/>
    <col min="16" max="16" width="2.7109375" customWidth="1"/>
    <col min="17" max="17" width="36.7109375" customWidth="1"/>
    <col min="18" max="18" width="2.7109375" customWidth="1"/>
  </cols>
  <sheetData>
    <row r="1" spans="1:18" ht="27" customHeight="1" x14ac:dyDescent="0.25">
      <c r="A1" s="35" t="s">
        <v>0</v>
      </c>
      <c r="B1" s="35"/>
      <c r="C1" s="35"/>
      <c r="D1" s="16"/>
      <c r="E1" s="36" t="s">
        <v>48</v>
      </c>
      <c r="F1" s="8"/>
      <c r="G1" s="8"/>
      <c r="H1" s="8"/>
      <c r="I1" s="8"/>
      <c r="J1" s="8"/>
      <c r="K1" s="8"/>
      <c r="L1" s="8"/>
      <c r="M1" s="8"/>
      <c r="N1" s="8"/>
      <c r="O1" s="8"/>
      <c r="P1" s="4"/>
      <c r="Q1" s="4"/>
      <c r="R1" s="4"/>
    </row>
    <row r="2" spans="1:18" s="2" customFormat="1" ht="15" customHeight="1" x14ac:dyDescent="0.25">
      <c r="A2" s="115" t="s">
        <v>26</v>
      </c>
      <c r="B2" s="115"/>
      <c r="C2" s="115"/>
      <c r="D2" s="17"/>
      <c r="E2" s="6"/>
      <c r="F2" s="6"/>
      <c r="G2" s="6"/>
      <c r="H2" s="6"/>
      <c r="I2" s="6"/>
      <c r="J2" s="6"/>
      <c r="K2" s="6"/>
      <c r="L2" s="20"/>
      <c r="M2" s="20"/>
      <c r="N2" s="20"/>
      <c r="O2" s="20"/>
      <c r="P2" s="17"/>
      <c r="Q2" s="17" t="s">
        <v>32</v>
      </c>
      <c r="R2" s="17"/>
    </row>
    <row r="3" spans="1:18" x14ac:dyDescent="0.25">
      <c r="A3" s="5" t="s">
        <v>17</v>
      </c>
      <c r="B3" s="4"/>
      <c r="C3" s="4"/>
      <c r="D3" s="4"/>
      <c r="E3" s="19" t="s">
        <v>27</v>
      </c>
      <c r="F3" s="20" t="s">
        <v>1</v>
      </c>
      <c r="G3" s="20" t="s">
        <v>2</v>
      </c>
      <c r="H3" s="20" t="s">
        <v>3</v>
      </c>
      <c r="I3" s="20" t="s">
        <v>4</v>
      </c>
      <c r="J3" s="20" t="s">
        <v>5</v>
      </c>
      <c r="K3" s="20" t="s">
        <v>6</v>
      </c>
      <c r="L3" s="20" t="s">
        <v>7</v>
      </c>
      <c r="M3" s="20" t="s">
        <v>8</v>
      </c>
      <c r="N3" s="20" t="s">
        <v>9</v>
      </c>
      <c r="O3" s="20" t="s">
        <v>10</v>
      </c>
      <c r="P3" s="4"/>
      <c r="Q3" s="4"/>
      <c r="R3" s="4"/>
    </row>
    <row r="4" spans="1:18" x14ac:dyDescent="0.25">
      <c r="A4" s="5"/>
      <c r="B4" s="116" t="s">
        <v>16</v>
      </c>
      <c r="C4" s="117"/>
      <c r="D4" s="118"/>
      <c r="E4" s="25">
        <v>0</v>
      </c>
      <c r="F4" s="22"/>
      <c r="G4" s="23"/>
      <c r="H4" s="23"/>
      <c r="I4" s="23"/>
      <c r="J4" s="23"/>
      <c r="K4" s="23"/>
      <c r="L4" s="23"/>
      <c r="M4" s="23"/>
      <c r="N4" s="23"/>
      <c r="O4" s="23"/>
      <c r="P4" s="7"/>
      <c r="Q4" s="18" t="s">
        <v>39</v>
      </c>
      <c r="R4" s="4"/>
    </row>
    <row r="5" spans="1:18" x14ac:dyDescent="0.25">
      <c r="A5" s="5"/>
      <c r="B5" s="4" t="s">
        <v>19</v>
      </c>
      <c r="C5" s="4"/>
      <c r="D5" s="4"/>
      <c r="E5" s="21">
        <f>SUM(E4:E4)</f>
        <v>0</v>
      </c>
      <c r="F5" s="9"/>
      <c r="G5" s="9"/>
      <c r="H5" s="9"/>
      <c r="I5" s="9"/>
      <c r="J5" s="9"/>
      <c r="K5" s="9"/>
      <c r="L5" s="9"/>
      <c r="M5" s="9"/>
      <c r="N5" s="9"/>
      <c r="O5" s="9"/>
      <c r="P5" s="7"/>
      <c r="Q5" s="4"/>
      <c r="R5" s="4"/>
    </row>
    <row r="6" spans="1:18" x14ac:dyDescent="0.25">
      <c r="A6" s="5" t="s">
        <v>18</v>
      </c>
      <c r="B6" s="4"/>
      <c r="C6" s="4"/>
      <c r="D6" s="4"/>
      <c r="E6" s="11"/>
      <c r="F6" s="9"/>
      <c r="G6" s="9"/>
      <c r="H6" s="9"/>
      <c r="I6" s="9"/>
      <c r="J6" s="9"/>
      <c r="K6" s="9"/>
      <c r="L6" s="9"/>
      <c r="M6" s="9"/>
      <c r="N6" s="9"/>
      <c r="O6" s="9"/>
      <c r="P6" s="7"/>
      <c r="Q6" s="4"/>
      <c r="R6" s="4"/>
    </row>
    <row r="7" spans="1:18" x14ac:dyDescent="0.25">
      <c r="A7" s="5"/>
      <c r="B7" s="116" t="s">
        <v>34</v>
      </c>
      <c r="C7" s="117"/>
      <c r="D7" s="118"/>
      <c r="E7" s="25">
        <v>-50000</v>
      </c>
      <c r="F7" s="22">
        <f>E7</f>
        <v>-50000</v>
      </c>
      <c r="G7" s="23"/>
      <c r="H7" s="23"/>
      <c r="I7" s="23"/>
      <c r="J7" s="23"/>
      <c r="K7" s="23"/>
      <c r="L7" s="23"/>
      <c r="M7" s="23"/>
      <c r="N7" s="23"/>
      <c r="O7" s="23"/>
      <c r="P7" s="7"/>
      <c r="Q7" s="18" t="s">
        <v>40</v>
      </c>
      <c r="R7" s="4"/>
    </row>
    <row r="8" spans="1:18" x14ac:dyDescent="0.25">
      <c r="A8" s="5"/>
      <c r="B8" s="116" t="s">
        <v>35</v>
      </c>
      <c r="C8" s="117"/>
      <c r="D8" s="118"/>
      <c r="E8" s="25">
        <v>-300000</v>
      </c>
      <c r="F8" s="22">
        <f>E8</f>
        <v>-300000</v>
      </c>
      <c r="G8" s="23"/>
      <c r="H8" s="23"/>
      <c r="I8" s="23"/>
      <c r="J8" s="23"/>
      <c r="K8" s="23"/>
      <c r="L8" s="23"/>
      <c r="M8" s="23"/>
      <c r="N8" s="23"/>
      <c r="O8" s="23"/>
      <c r="P8" s="7"/>
      <c r="Q8" s="18" t="s">
        <v>40</v>
      </c>
      <c r="R8" s="4"/>
    </row>
    <row r="9" spans="1:18" x14ac:dyDescent="0.25">
      <c r="A9" s="5"/>
      <c r="B9" s="116" t="s">
        <v>36</v>
      </c>
      <c r="C9" s="117"/>
      <c r="D9" s="118"/>
      <c r="E9" s="25">
        <v>-100000</v>
      </c>
      <c r="F9" s="22">
        <v>-50000</v>
      </c>
      <c r="G9" s="23">
        <f>E9-F9</f>
        <v>-50000</v>
      </c>
      <c r="H9" s="23"/>
      <c r="I9" s="23"/>
      <c r="J9" s="23"/>
      <c r="K9" s="23"/>
      <c r="L9" s="23"/>
      <c r="M9" s="23"/>
      <c r="N9" s="23"/>
      <c r="O9" s="23"/>
      <c r="P9" s="7"/>
      <c r="Q9" s="18" t="s">
        <v>41</v>
      </c>
      <c r="R9" s="4"/>
    </row>
    <row r="10" spans="1:18" x14ac:dyDescent="0.25">
      <c r="A10" s="5"/>
      <c r="B10" s="116" t="s">
        <v>37</v>
      </c>
      <c r="C10" s="117"/>
      <c r="D10" s="118"/>
      <c r="E10" s="25">
        <v>-50000</v>
      </c>
      <c r="F10" s="22"/>
      <c r="G10" s="23">
        <f>E10</f>
        <v>-50000</v>
      </c>
      <c r="H10" s="23"/>
      <c r="I10" s="23"/>
      <c r="J10" s="23"/>
      <c r="K10" s="23"/>
      <c r="L10" s="23"/>
      <c r="M10" s="23"/>
      <c r="N10" s="23"/>
      <c r="O10" s="23"/>
      <c r="P10" s="7"/>
      <c r="Q10" s="18" t="s">
        <v>40</v>
      </c>
      <c r="R10" s="4"/>
    </row>
    <row r="11" spans="1:18" ht="15.75" thickBot="1" x14ac:dyDescent="0.3">
      <c r="A11" s="5"/>
      <c r="B11" s="4" t="s">
        <v>20</v>
      </c>
      <c r="C11" s="4"/>
      <c r="D11" s="4"/>
      <c r="E11" s="26">
        <f>SUM(E7:E10)</f>
        <v>-500000</v>
      </c>
      <c r="F11" s="9"/>
      <c r="G11" s="9"/>
      <c r="H11" s="9"/>
      <c r="I11" s="9"/>
      <c r="J11" s="9"/>
      <c r="K11" s="9"/>
      <c r="L11" s="9"/>
      <c r="M11" s="9"/>
      <c r="N11" s="9"/>
      <c r="O11" s="9"/>
      <c r="P11" s="7"/>
      <c r="Q11" s="4"/>
      <c r="R11" s="4"/>
    </row>
    <row r="12" spans="1:18" s="1" customFormat="1" ht="15.75" thickBot="1" x14ac:dyDescent="0.3">
      <c r="A12" s="5" t="s">
        <v>28</v>
      </c>
      <c r="B12" s="5"/>
      <c r="C12" s="5"/>
      <c r="D12" s="5"/>
      <c r="E12" s="12">
        <f t="shared" ref="E12" si="0">E5+E11</f>
        <v>-500000</v>
      </c>
      <c r="F12" s="13">
        <f t="shared" ref="F12:K12" si="1">SUM(F4:F10)</f>
        <v>-400000</v>
      </c>
      <c r="G12" s="13">
        <f t="shared" si="1"/>
        <v>-100000</v>
      </c>
      <c r="H12" s="13">
        <f t="shared" si="1"/>
        <v>0</v>
      </c>
      <c r="I12" s="13">
        <f t="shared" si="1"/>
        <v>0</v>
      </c>
      <c r="J12" s="13">
        <f t="shared" si="1"/>
        <v>0</v>
      </c>
      <c r="K12" s="13">
        <f t="shared" si="1"/>
        <v>0</v>
      </c>
      <c r="L12" s="13">
        <f t="shared" ref="L12:O12" si="2">SUM(L4:L10)</f>
        <v>0</v>
      </c>
      <c r="M12" s="13">
        <f t="shared" si="2"/>
        <v>0</v>
      </c>
      <c r="N12" s="13">
        <f t="shared" si="2"/>
        <v>0</v>
      </c>
      <c r="O12" s="13">
        <f t="shared" si="2"/>
        <v>0</v>
      </c>
      <c r="P12" s="14"/>
      <c r="Q12" s="5"/>
      <c r="R12" s="5"/>
    </row>
    <row r="13" spans="1:18" x14ac:dyDescent="0.25">
      <c r="A13" s="5"/>
      <c r="B13" s="4"/>
      <c r="C13" s="4"/>
      <c r="D13" s="4"/>
      <c r="E13" s="11"/>
      <c r="F13" s="9"/>
      <c r="G13" s="9"/>
      <c r="H13" s="9"/>
      <c r="I13" s="9"/>
      <c r="J13" s="9"/>
      <c r="K13" s="9"/>
      <c r="L13" s="9"/>
      <c r="M13" s="9"/>
      <c r="N13" s="9"/>
      <c r="O13" s="9"/>
      <c r="P13" s="7"/>
      <c r="Q13" s="4"/>
      <c r="R13" s="4"/>
    </row>
    <row r="14" spans="1:18" x14ac:dyDescent="0.25">
      <c r="A14" s="115" t="s">
        <v>21</v>
      </c>
      <c r="B14" s="115"/>
      <c r="C14" s="115"/>
      <c r="D14" s="17"/>
      <c r="E14" s="6"/>
      <c r="F14" s="6"/>
      <c r="G14" s="6"/>
      <c r="H14" s="6"/>
      <c r="I14" s="6"/>
      <c r="J14" s="6"/>
      <c r="K14" s="6"/>
      <c r="L14" s="6"/>
      <c r="M14" s="6"/>
      <c r="N14" s="6"/>
      <c r="O14" s="6"/>
      <c r="P14" s="17"/>
      <c r="Q14" s="17"/>
      <c r="R14" s="4"/>
    </row>
    <row r="15" spans="1:18" x14ac:dyDescent="0.25">
      <c r="A15" s="5" t="s">
        <v>22</v>
      </c>
      <c r="B15" s="4"/>
      <c r="C15" s="4"/>
      <c r="D15" s="4"/>
      <c r="E15" s="19" t="s">
        <v>27</v>
      </c>
      <c r="F15" s="20" t="s">
        <v>1</v>
      </c>
      <c r="G15" s="20" t="s">
        <v>2</v>
      </c>
      <c r="H15" s="20" t="s">
        <v>3</v>
      </c>
      <c r="I15" s="20" t="s">
        <v>4</v>
      </c>
      <c r="J15" s="20" t="s">
        <v>5</v>
      </c>
      <c r="K15" s="20" t="s">
        <v>6</v>
      </c>
      <c r="L15" s="20" t="s">
        <v>7</v>
      </c>
      <c r="M15" s="20" t="s">
        <v>8</v>
      </c>
      <c r="N15" s="20" t="s">
        <v>9</v>
      </c>
      <c r="O15" s="20" t="s">
        <v>10</v>
      </c>
      <c r="P15" s="4"/>
      <c r="Q15" s="4"/>
      <c r="R15" s="4"/>
    </row>
    <row r="16" spans="1:18" x14ac:dyDescent="0.25">
      <c r="A16" s="5"/>
      <c r="B16" s="116" t="s">
        <v>23</v>
      </c>
      <c r="C16" s="117"/>
      <c r="D16" s="118"/>
      <c r="E16" s="25">
        <v>0</v>
      </c>
      <c r="F16" s="22"/>
      <c r="G16" s="23"/>
      <c r="H16" s="23"/>
      <c r="I16" s="23"/>
      <c r="J16" s="23"/>
      <c r="K16" s="23"/>
      <c r="L16" s="23"/>
      <c r="M16" s="23"/>
      <c r="N16" s="23"/>
      <c r="O16" s="23"/>
      <c r="P16" s="7"/>
      <c r="Q16" s="18" t="s">
        <v>47</v>
      </c>
      <c r="R16" s="4"/>
    </row>
    <row r="17" spans="1:18" s="1" customFormat="1" x14ac:dyDescent="0.25">
      <c r="A17" s="5" t="s">
        <v>24</v>
      </c>
      <c r="B17" s="5"/>
      <c r="C17" s="5"/>
      <c r="D17" s="5"/>
      <c r="E17" s="15"/>
      <c r="F17" s="13">
        <f t="shared" ref="F17:K17" si="3">SUM(F16:F16)</f>
        <v>0</v>
      </c>
      <c r="G17" s="13">
        <f t="shared" si="3"/>
        <v>0</v>
      </c>
      <c r="H17" s="13">
        <f t="shared" si="3"/>
        <v>0</v>
      </c>
      <c r="I17" s="13">
        <f t="shared" si="3"/>
        <v>0</v>
      </c>
      <c r="J17" s="13">
        <f t="shared" si="3"/>
        <v>0</v>
      </c>
      <c r="K17" s="13">
        <f t="shared" si="3"/>
        <v>0</v>
      </c>
      <c r="L17" s="13">
        <f t="shared" ref="L17:O17" si="4">SUM(L16:L16)</f>
        <v>0</v>
      </c>
      <c r="M17" s="13">
        <f t="shared" si="4"/>
        <v>0</v>
      </c>
      <c r="N17" s="13">
        <f t="shared" si="4"/>
        <v>0</v>
      </c>
      <c r="O17" s="13">
        <f t="shared" si="4"/>
        <v>0</v>
      </c>
      <c r="P17" s="14"/>
      <c r="Q17" s="5"/>
      <c r="R17" s="5"/>
    </row>
    <row r="18" spans="1:18" x14ac:dyDescent="0.25">
      <c r="A18" s="5"/>
      <c r="B18" s="4"/>
      <c r="C18" s="4"/>
      <c r="D18" s="4"/>
      <c r="E18" s="11"/>
      <c r="F18" s="9"/>
      <c r="G18" s="9"/>
      <c r="H18" s="9"/>
      <c r="I18" s="9"/>
      <c r="J18" s="9"/>
      <c r="K18" s="9"/>
      <c r="L18" s="9"/>
      <c r="M18" s="9"/>
      <c r="N18" s="9"/>
      <c r="O18" s="9"/>
      <c r="P18" s="7"/>
      <c r="Q18" s="4"/>
      <c r="R18" s="4"/>
    </row>
    <row r="19" spans="1:18" x14ac:dyDescent="0.25">
      <c r="A19" s="5" t="s">
        <v>29</v>
      </c>
      <c r="B19" s="4"/>
      <c r="C19" s="4"/>
      <c r="D19" s="4"/>
      <c r="E19" s="27" t="s">
        <v>27</v>
      </c>
      <c r="F19" s="28" t="s">
        <v>1</v>
      </c>
      <c r="G19" s="28" t="s">
        <v>2</v>
      </c>
      <c r="H19" s="28" t="s">
        <v>3</v>
      </c>
      <c r="I19" s="28" t="s">
        <v>4</v>
      </c>
      <c r="J19" s="28" t="s">
        <v>5</v>
      </c>
      <c r="K19" s="28" t="s">
        <v>6</v>
      </c>
      <c r="L19" s="28" t="s">
        <v>7</v>
      </c>
      <c r="M19" s="28" t="s">
        <v>8</v>
      </c>
      <c r="N19" s="28" t="s">
        <v>9</v>
      </c>
      <c r="O19" s="28" t="s">
        <v>10</v>
      </c>
      <c r="P19" s="7"/>
      <c r="Q19" s="4"/>
      <c r="R19" s="4"/>
    </row>
    <row r="20" spans="1:18" x14ac:dyDescent="0.25">
      <c r="A20" s="5"/>
      <c r="B20" s="116" t="s">
        <v>11</v>
      </c>
      <c r="C20" s="117"/>
      <c r="D20" s="118"/>
      <c r="E20" s="29"/>
      <c r="F20" s="32"/>
      <c r="G20" s="33"/>
      <c r="H20" s="33"/>
      <c r="I20" s="33"/>
      <c r="J20" s="33"/>
      <c r="K20" s="33"/>
      <c r="L20" s="33"/>
      <c r="M20" s="33"/>
      <c r="N20" s="33"/>
      <c r="O20" s="33"/>
      <c r="P20" s="7"/>
      <c r="Q20" s="119" t="s">
        <v>46</v>
      </c>
      <c r="R20" s="4"/>
    </row>
    <row r="21" spans="1:18" x14ac:dyDescent="0.25">
      <c r="A21" s="5"/>
      <c r="B21" s="24"/>
      <c r="C21" s="30" t="s">
        <v>38</v>
      </c>
      <c r="D21" s="30"/>
      <c r="E21" s="37" t="s">
        <v>42</v>
      </c>
      <c r="F21" s="32"/>
      <c r="G21" s="33">
        <v>225000</v>
      </c>
      <c r="H21" s="33">
        <v>300000</v>
      </c>
      <c r="I21" s="33">
        <v>300000</v>
      </c>
      <c r="J21" s="33">
        <v>300000</v>
      </c>
      <c r="K21" s="33">
        <v>300000</v>
      </c>
      <c r="L21" s="33">
        <v>300000</v>
      </c>
      <c r="M21" s="33">
        <v>300000</v>
      </c>
      <c r="N21" s="33">
        <v>300000</v>
      </c>
      <c r="O21" s="33">
        <v>300000</v>
      </c>
      <c r="P21" s="7"/>
      <c r="Q21" s="120"/>
      <c r="R21" s="4"/>
    </row>
    <row r="22" spans="1:18" x14ac:dyDescent="0.25">
      <c r="A22" s="5"/>
      <c r="B22" s="116" t="s">
        <v>14</v>
      </c>
      <c r="C22" s="117"/>
      <c r="D22" s="118"/>
      <c r="E22" s="29"/>
      <c r="F22" s="32"/>
      <c r="G22" s="33"/>
      <c r="H22" s="33"/>
      <c r="I22" s="33"/>
      <c r="J22" s="33"/>
      <c r="K22" s="33"/>
      <c r="L22" s="33"/>
      <c r="M22" s="33"/>
      <c r="N22" s="33"/>
      <c r="O22" s="33"/>
      <c r="P22" s="7"/>
      <c r="Q22" s="18"/>
      <c r="R22" s="4"/>
    </row>
    <row r="23" spans="1:18" x14ac:dyDescent="0.25">
      <c r="A23" s="5"/>
      <c r="B23" s="24"/>
      <c r="C23" s="30" t="s">
        <v>25</v>
      </c>
      <c r="D23" s="30"/>
      <c r="E23" s="31">
        <v>0</v>
      </c>
      <c r="F23" s="32"/>
      <c r="G23" s="33"/>
      <c r="H23" s="33"/>
      <c r="I23" s="33"/>
      <c r="J23" s="33"/>
      <c r="K23" s="33"/>
      <c r="L23" s="33"/>
      <c r="M23" s="33"/>
      <c r="N23" s="33"/>
      <c r="O23" s="33"/>
      <c r="P23" s="7"/>
      <c r="Q23" s="18"/>
      <c r="R23" s="4"/>
    </row>
    <row r="24" spans="1:18" x14ac:dyDescent="0.25">
      <c r="A24" s="5"/>
      <c r="B24" s="116" t="s">
        <v>15</v>
      </c>
      <c r="C24" s="117"/>
      <c r="D24" s="118"/>
      <c r="E24" s="29"/>
      <c r="F24" s="32"/>
      <c r="G24" s="33"/>
      <c r="H24" s="33"/>
      <c r="I24" s="33"/>
      <c r="J24" s="33"/>
      <c r="K24" s="33"/>
      <c r="L24" s="33"/>
      <c r="M24" s="33"/>
      <c r="N24" s="33"/>
      <c r="O24" s="33"/>
      <c r="P24" s="7"/>
      <c r="Q24" s="119" t="s">
        <v>44</v>
      </c>
      <c r="R24" s="4"/>
    </row>
    <row r="25" spans="1:18" x14ac:dyDescent="0.25">
      <c r="A25" s="5"/>
      <c r="B25" s="24"/>
      <c r="C25" s="30" t="s">
        <v>45</v>
      </c>
      <c r="D25" s="30"/>
      <c r="E25" s="31" t="s">
        <v>43</v>
      </c>
      <c r="F25" s="32"/>
      <c r="G25" s="33">
        <v>75000</v>
      </c>
      <c r="H25" s="33">
        <v>100000</v>
      </c>
      <c r="I25" s="33">
        <v>100000</v>
      </c>
      <c r="J25" s="33">
        <v>100000</v>
      </c>
      <c r="K25" s="33">
        <v>100000</v>
      </c>
      <c r="L25" s="33">
        <v>100000</v>
      </c>
      <c r="M25" s="33">
        <v>100000</v>
      </c>
      <c r="N25" s="33">
        <v>100000</v>
      </c>
      <c r="O25" s="33">
        <v>100000</v>
      </c>
      <c r="P25" s="7"/>
      <c r="Q25" s="120"/>
      <c r="R25" s="4"/>
    </row>
    <row r="26" spans="1:18" x14ac:dyDescent="0.25">
      <c r="A26" s="5"/>
      <c r="B26" s="116" t="s">
        <v>12</v>
      </c>
      <c r="C26" s="117"/>
      <c r="D26" s="118"/>
      <c r="E26" s="29">
        <v>0</v>
      </c>
      <c r="F26" s="32"/>
      <c r="G26" s="33"/>
      <c r="H26" s="33"/>
      <c r="I26" s="33"/>
      <c r="J26" s="33"/>
      <c r="K26" s="33"/>
      <c r="L26" s="33"/>
      <c r="M26" s="33"/>
      <c r="N26" s="33"/>
      <c r="O26" s="33"/>
      <c r="P26" s="7"/>
      <c r="Q26" s="18"/>
      <c r="R26" s="4"/>
    </row>
    <row r="27" spans="1:18" s="1" customFormat="1" x14ac:dyDescent="0.25">
      <c r="A27" s="5" t="s">
        <v>13</v>
      </c>
      <c r="B27" s="5"/>
      <c r="C27" s="5"/>
      <c r="D27" s="5"/>
      <c r="E27" s="15"/>
      <c r="F27" s="13">
        <f t="shared" ref="F27:K27" si="5">SUM(F20:F26)</f>
        <v>0</v>
      </c>
      <c r="G27" s="13">
        <f t="shared" si="5"/>
        <v>300000</v>
      </c>
      <c r="H27" s="13">
        <f t="shared" si="5"/>
        <v>400000</v>
      </c>
      <c r="I27" s="13">
        <f t="shared" si="5"/>
        <v>400000</v>
      </c>
      <c r="J27" s="13">
        <f t="shared" si="5"/>
        <v>400000</v>
      </c>
      <c r="K27" s="13">
        <f t="shared" si="5"/>
        <v>400000</v>
      </c>
      <c r="L27" s="13">
        <f t="shared" ref="L27:O27" si="6">SUM(L20:L26)</f>
        <v>400000</v>
      </c>
      <c r="M27" s="13">
        <f t="shared" si="6"/>
        <v>400000</v>
      </c>
      <c r="N27" s="13">
        <f t="shared" si="6"/>
        <v>400000</v>
      </c>
      <c r="O27" s="13">
        <f t="shared" si="6"/>
        <v>400000</v>
      </c>
      <c r="P27" s="14"/>
      <c r="Q27" s="5"/>
      <c r="R27" s="5"/>
    </row>
    <row r="28" spans="1:18" x14ac:dyDescent="0.25">
      <c r="A28" s="5"/>
      <c r="B28" s="4"/>
      <c r="C28" s="4"/>
      <c r="D28" s="4"/>
      <c r="E28" s="8"/>
      <c r="F28" s="8"/>
      <c r="G28" s="8"/>
      <c r="H28" s="8"/>
      <c r="I28" s="8"/>
      <c r="J28" s="8"/>
      <c r="K28" s="8"/>
      <c r="L28" s="8"/>
      <c r="M28" s="8"/>
      <c r="N28" s="8"/>
      <c r="O28" s="8"/>
      <c r="P28" s="4"/>
      <c r="Q28" s="4"/>
      <c r="R28" s="4"/>
    </row>
    <row r="29" spans="1:18" s="1" customFormat="1" x14ac:dyDescent="0.25">
      <c r="A29" s="115"/>
      <c r="B29" s="115"/>
      <c r="C29" s="115"/>
      <c r="D29" s="17"/>
      <c r="E29" s="10" t="s">
        <v>30</v>
      </c>
      <c r="F29" s="13">
        <f t="shared" ref="F29:K29" si="7">F27+F17+F12</f>
        <v>-400000</v>
      </c>
      <c r="G29" s="13">
        <f t="shared" si="7"/>
        <v>200000</v>
      </c>
      <c r="H29" s="13">
        <f t="shared" si="7"/>
        <v>400000</v>
      </c>
      <c r="I29" s="13">
        <f t="shared" si="7"/>
        <v>400000</v>
      </c>
      <c r="J29" s="13">
        <f t="shared" si="7"/>
        <v>400000</v>
      </c>
      <c r="K29" s="13">
        <f t="shared" si="7"/>
        <v>400000</v>
      </c>
      <c r="L29" s="13">
        <f t="shared" ref="L29:O29" si="8">L27+L17+L12</f>
        <v>400000</v>
      </c>
      <c r="M29" s="13">
        <f t="shared" si="8"/>
        <v>400000</v>
      </c>
      <c r="N29" s="13">
        <f t="shared" si="8"/>
        <v>400000</v>
      </c>
      <c r="O29" s="13">
        <f t="shared" si="8"/>
        <v>400000</v>
      </c>
      <c r="P29" s="14"/>
      <c r="Q29" s="5"/>
      <c r="R29" s="5"/>
    </row>
    <row r="30" spans="1:18" s="1" customFormat="1" x14ac:dyDescent="0.25">
      <c r="A30" s="115"/>
      <c r="B30" s="115"/>
      <c r="C30" s="115"/>
      <c r="D30" s="17"/>
      <c r="E30" s="10" t="s">
        <v>31</v>
      </c>
      <c r="F30" s="13">
        <f>F29</f>
        <v>-400000</v>
      </c>
      <c r="G30" s="13">
        <f t="shared" ref="G30:I30" si="9">F30+G29</f>
        <v>-200000</v>
      </c>
      <c r="H30" s="13">
        <f t="shared" si="9"/>
        <v>200000</v>
      </c>
      <c r="I30" s="13">
        <f t="shared" si="9"/>
        <v>600000</v>
      </c>
      <c r="J30" s="13">
        <f t="shared" ref="J30" si="10">I30+J29</f>
        <v>1000000</v>
      </c>
      <c r="K30" s="13">
        <f t="shared" ref="K30" si="11">J30+K29</f>
        <v>1400000</v>
      </c>
      <c r="L30" s="13">
        <f t="shared" ref="L30" si="12">K30+L29</f>
        <v>1800000</v>
      </c>
      <c r="M30" s="13">
        <f t="shared" ref="M30" si="13">L30+M29</f>
        <v>2200000</v>
      </c>
      <c r="N30" s="13">
        <f t="shared" ref="N30" si="14">M30+N29</f>
        <v>2600000</v>
      </c>
      <c r="O30" s="13">
        <f t="shared" ref="O30" si="15">N30+O29</f>
        <v>3000000</v>
      </c>
      <c r="P30" s="14"/>
      <c r="Q30" s="5"/>
      <c r="R30" s="5"/>
    </row>
    <row r="31" spans="1:18" x14ac:dyDescent="0.25">
      <c r="A31" s="5"/>
      <c r="B31" s="4"/>
      <c r="C31" s="4"/>
      <c r="D31" s="4"/>
      <c r="E31" s="8"/>
      <c r="F31" s="34"/>
      <c r="G31" s="8"/>
      <c r="H31" s="8"/>
      <c r="I31" s="8"/>
      <c r="J31" s="8"/>
      <c r="K31" s="8"/>
      <c r="L31" s="8"/>
      <c r="M31" s="8"/>
      <c r="N31" s="8"/>
      <c r="O31" s="8"/>
      <c r="P31" s="4"/>
      <c r="Q31" s="4"/>
      <c r="R31" s="4"/>
    </row>
  </sheetData>
  <mergeCells count="16">
    <mergeCell ref="Q20:Q21"/>
    <mergeCell ref="Q24:Q25"/>
    <mergeCell ref="B20:D20"/>
    <mergeCell ref="B22:D22"/>
    <mergeCell ref="B24:D24"/>
    <mergeCell ref="A2:C2"/>
    <mergeCell ref="A14:C14"/>
    <mergeCell ref="A29:C29"/>
    <mergeCell ref="A30:C30"/>
    <mergeCell ref="B4:D4"/>
    <mergeCell ref="B26:D26"/>
    <mergeCell ref="B7:D7"/>
    <mergeCell ref="B8:D8"/>
    <mergeCell ref="B9:D9"/>
    <mergeCell ref="B10:D10"/>
    <mergeCell ref="B16:D1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4"/>
  <sheetViews>
    <sheetView zoomScale="90" zoomScaleNormal="90" workbookViewId="0">
      <selection activeCell="G12" sqref="G12"/>
    </sheetView>
  </sheetViews>
  <sheetFormatPr defaultColWidth="8.85546875" defaultRowHeight="12.75" x14ac:dyDescent="0.2"/>
  <cols>
    <col min="1" max="1" width="2.7109375" style="49" customWidth="1"/>
    <col min="2" max="2" width="2.7109375" style="52" customWidth="1"/>
    <col min="3" max="3" width="2.7109375" style="49" customWidth="1"/>
    <col min="4" max="4" width="28.7109375" style="49" customWidth="1"/>
    <col min="5" max="5" width="14.7109375" style="78" customWidth="1"/>
    <col min="6" max="11" width="12.7109375" style="78" customWidth="1"/>
    <col min="12" max="12" width="2.7109375" style="49" customWidth="1"/>
    <col min="13" max="16384" width="8.85546875" style="49"/>
  </cols>
  <sheetData>
    <row r="1" spans="1:65" s="47" customFormat="1" x14ac:dyDescent="0.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row>
    <row r="2" spans="1:65" s="47" customFormat="1" ht="21" x14ac:dyDescent="0.2">
      <c r="A2" s="46"/>
      <c r="B2" s="48" t="s">
        <v>114</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row>
    <row r="3" spans="1:65" s="47" customFormat="1" x14ac:dyDescent="0.2">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row>
    <row r="4" spans="1:65" s="47" customForma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6" spans="1:65" x14ac:dyDescent="0.2">
      <c r="A6" s="71"/>
      <c r="B6" s="71"/>
      <c r="C6" s="71"/>
      <c r="D6" s="71"/>
      <c r="E6" s="82" t="s">
        <v>27</v>
      </c>
      <c r="F6" s="72" t="str">
        <f>'Stap 1_Kosten &amp; Baten'!E20</f>
        <v>Pilot</v>
      </c>
      <c r="G6" s="72" t="str">
        <f>'Stap 1_Kosten &amp; Baten'!F20</f>
        <v>Jaar 1</v>
      </c>
      <c r="H6" s="72" t="str">
        <f>'Stap 1_Kosten &amp; Baten'!G20</f>
        <v>Jaar 2</v>
      </c>
      <c r="I6" s="72" t="str">
        <f>'Stap 1_Kosten &amp; Baten'!H20</f>
        <v>Jaar 3</v>
      </c>
      <c r="J6" s="72" t="str">
        <f>'Stap 1_Kosten &amp; Baten'!I20</f>
        <v>Jaar 4</v>
      </c>
      <c r="K6" s="72" t="str">
        <f>'Stap 1_Kosten &amp; Baten'!J20</f>
        <v>Jaar 5</v>
      </c>
    </row>
    <row r="7" spans="1:65" x14ac:dyDescent="0.2">
      <c r="A7" s="71"/>
      <c r="B7" s="71"/>
      <c r="C7" s="71"/>
      <c r="D7" s="71" t="s">
        <v>56</v>
      </c>
      <c r="E7" s="64">
        <f>'Stap 1_Kosten &amp; Baten'!D18</f>
        <v>0</v>
      </c>
      <c r="F7" s="83">
        <f>'Stap 1_Kosten &amp; Baten'!D18</f>
        <v>0</v>
      </c>
      <c r="G7" s="84"/>
      <c r="H7" s="84"/>
      <c r="I7" s="84"/>
      <c r="J7" s="84"/>
      <c r="K7" s="84"/>
    </row>
    <row r="8" spans="1:65" x14ac:dyDescent="0.2">
      <c r="A8" s="71"/>
      <c r="B8" s="71"/>
      <c r="C8" s="71"/>
      <c r="D8" s="71" t="s">
        <v>57</v>
      </c>
      <c r="E8" s="64">
        <f>'Stap 1_Kosten &amp; Baten'!D31</f>
        <v>0</v>
      </c>
      <c r="F8" s="83">
        <f>'Stap 1_Kosten &amp; Baten'!E31</f>
        <v>0</v>
      </c>
      <c r="G8" s="85">
        <f>'Stap 1_Kosten &amp; Baten'!F31</f>
        <v>0</v>
      </c>
      <c r="H8" s="85">
        <f>'Stap 1_Kosten &amp; Baten'!G31</f>
        <v>0</v>
      </c>
      <c r="I8" s="85">
        <f>'Stap 1_Kosten &amp; Baten'!H31</f>
        <v>0</v>
      </c>
      <c r="J8" s="85">
        <f>'Stap 1_Kosten &amp; Baten'!I31</f>
        <v>0</v>
      </c>
      <c r="K8" s="85">
        <f>'Stap 1_Kosten &amp; Baten'!J31</f>
        <v>0</v>
      </c>
    </row>
    <row r="9" spans="1:65" x14ac:dyDescent="0.2">
      <c r="A9" s="71"/>
      <c r="B9" s="71"/>
      <c r="C9" s="71"/>
      <c r="D9" s="71" t="s">
        <v>58</v>
      </c>
      <c r="E9" s="64">
        <f>'Stap 1_Kosten &amp; Baten'!D44</f>
        <v>0</v>
      </c>
      <c r="F9" s="83">
        <f>'Stap 1_Kosten &amp; Baten'!E44</f>
        <v>0</v>
      </c>
      <c r="G9" s="85">
        <f>'Stap 1_Kosten &amp; Baten'!F44</f>
        <v>0</v>
      </c>
      <c r="H9" s="85">
        <f>'Stap 1_Kosten &amp; Baten'!G44</f>
        <v>0</v>
      </c>
      <c r="I9" s="85">
        <f>'Stap 1_Kosten &amp; Baten'!H44</f>
        <v>0</v>
      </c>
      <c r="J9" s="85">
        <f>'Stap 1_Kosten &amp; Baten'!I44</f>
        <v>0</v>
      </c>
      <c r="K9" s="85">
        <f>'Stap 1_Kosten &amp; Baten'!J44</f>
        <v>0</v>
      </c>
    </row>
    <row r="10" spans="1:65" s="52" customFormat="1" x14ac:dyDescent="0.2">
      <c r="B10" s="86"/>
      <c r="C10" s="86"/>
      <c r="D10" s="86"/>
      <c r="E10" s="79"/>
      <c r="F10" s="87"/>
      <c r="G10" s="87"/>
      <c r="H10" s="87"/>
      <c r="I10" s="87"/>
      <c r="J10" s="87"/>
      <c r="K10" s="87"/>
      <c r="L10" s="67"/>
    </row>
    <row r="11" spans="1:65" s="52" customFormat="1" x14ac:dyDescent="0.2">
      <c r="B11" s="86"/>
      <c r="C11" s="71"/>
      <c r="D11" s="71"/>
      <c r="E11" s="79" t="s">
        <v>71</v>
      </c>
      <c r="F11" s="65">
        <f>F9-F8-F7</f>
        <v>0</v>
      </c>
      <c r="G11" s="65">
        <f t="shared" ref="G11:K11" si="0">G9-G8-G7</f>
        <v>0</v>
      </c>
      <c r="H11" s="65">
        <f t="shared" si="0"/>
        <v>0</v>
      </c>
      <c r="I11" s="65">
        <f t="shared" si="0"/>
        <v>0</v>
      </c>
      <c r="J11" s="65">
        <f t="shared" si="0"/>
        <v>0</v>
      </c>
      <c r="K11" s="65">
        <f t="shared" si="0"/>
        <v>0</v>
      </c>
    </row>
    <row r="12" spans="1:65" s="52" customFormat="1" ht="13.5" thickBot="1" x14ac:dyDescent="0.25">
      <c r="B12" s="86"/>
      <c r="C12" s="71"/>
      <c r="D12" s="71"/>
      <c r="E12" s="79"/>
      <c r="F12" s="65"/>
      <c r="G12" s="65"/>
      <c r="H12" s="65"/>
      <c r="I12" s="65"/>
      <c r="J12" s="65"/>
      <c r="K12" s="65"/>
    </row>
    <row r="13" spans="1:65" s="52" customFormat="1" ht="15.75" customHeight="1" thickBot="1" x14ac:dyDescent="0.25">
      <c r="B13" s="86"/>
      <c r="C13" s="121" t="s">
        <v>98</v>
      </c>
      <c r="D13" s="122"/>
      <c r="E13" s="95">
        <v>0.1</v>
      </c>
      <c r="F13" s="89"/>
      <c r="G13" s="90"/>
      <c r="H13" s="90"/>
      <c r="I13" s="91"/>
      <c r="J13" s="78"/>
      <c r="K13" s="78"/>
      <c r="L13" s="78"/>
    </row>
    <row r="14" spans="1:65" ht="30.75" customHeight="1" thickBot="1" x14ac:dyDescent="0.25">
      <c r="C14" s="123" t="s">
        <v>100</v>
      </c>
      <c r="D14" s="124"/>
      <c r="E14" s="96">
        <v>5</v>
      </c>
      <c r="F14" s="89"/>
      <c r="G14" s="93" t="s">
        <v>33</v>
      </c>
      <c r="H14" s="94">
        <f>IF((E14=2),NPV(E13,G11)+F11,(IF((E14=3),NPV(E13,G11:H11)+F11,(IF((E14=4),NPV(E13,G11:I11)+F11,(IF((E14=5),NPV(E13,G11:J11)+F11)))))))</f>
        <v>0</v>
      </c>
      <c r="L14" s="78"/>
    </row>
  </sheetData>
  <sheetProtection algorithmName="SHA-512" hashValue="f/aPjhpV0FPPO6Xvp6xx9/L5FrgUtPnRJEEG18qutTg+sic5GOZPaHCgcMcvGJTjSg6Lx4FYBLpYZfilwwKBZQ==" saltValue="Z4R6jrXf2rckIsXHgywGWw==" spinCount="100000" sheet="1" objects="1" scenarios="1"/>
  <mergeCells count="2">
    <mergeCell ref="C13:D13"/>
    <mergeCell ref="C14:D14"/>
  </mergeCells>
  <conditionalFormatting sqref="H14">
    <cfRule type="cellIs" dxfId="9" priority="1" operator="lessThan">
      <formula>0</formula>
    </cfRule>
    <cfRule type="cellIs" dxfId="8" priority="2" operator="greaterThan">
      <formula>0</formula>
    </cfRule>
    <cfRule type="cellIs" dxfId="7" priority="3" operator="greaterThan">
      <formula>0</formula>
    </cfRule>
    <cfRule type="cellIs" dxfId="6" priority="4" operator="lessThan">
      <formula>0</formula>
    </cfRule>
  </conditionalFormatting>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90" workbookViewId="0">
      <selection activeCell="F13" sqref="F13"/>
    </sheetView>
  </sheetViews>
  <sheetFormatPr defaultColWidth="8.85546875" defaultRowHeight="12.75" x14ac:dyDescent="0.2"/>
  <cols>
    <col min="1" max="1" width="2.7109375" style="49" customWidth="1"/>
    <col min="2" max="2" width="2.7109375" style="52" customWidth="1"/>
    <col min="3" max="3" width="2.7109375" style="49" customWidth="1"/>
    <col min="4" max="4" width="28.7109375" style="49" customWidth="1"/>
    <col min="5" max="5" width="14.7109375" style="78" customWidth="1"/>
    <col min="6" max="11" width="12.7109375" style="78" customWidth="1"/>
    <col min="12" max="12" width="2.7109375" style="49" customWidth="1"/>
    <col min="13" max="16384" width="8.85546875" style="49"/>
  </cols>
  <sheetData>
    <row r="1" spans="1:12" x14ac:dyDescent="0.2">
      <c r="A1" s="46"/>
      <c r="B1" s="46"/>
      <c r="C1" s="46"/>
      <c r="D1" s="46"/>
      <c r="E1" s="46"/>
      <c r="F1" s="46"/>
      <c r="G1" s="46"/>
      <c r="H1" s="46"/>
      <c r="I1" s="46"/>
      <c r="J1" s="46"/>
      <c r="K1" s="46"/>
    </row>
    <row r="2" spans="1:12" ht="21" x14ac:dyDescent="0.2">
      <c r="A2" s="46"/>
      <c r="B2" s="48" t="s">
        <v>73</v>
      </c>
      <c r="C2" s="46"/>
      <c r="D2" s="46"/>
      <c r="E2" s="46"/>
      <c r="F2" s="46"/>
      <c r="G2" s="46"/>
      <c r="H2" s="46"/>
      <c r="I2" s="46"/>
      <c r="J2" s="46"/>
      <c r="K2" s="46"/>
    </row>
    <row r="3" spans="1:12" x14ac:dyDescent="0.2">
      <c r="A3" s="46"/>
      <c r="B3" s="46"/>
      <c r="C3" s="46"/>
      <c r="D3" s="46"/>
      <c r="E3" s="46"/>
      <c r="F3" s="46"/>
      <c r="G3" s="46"/>
      <c r="H3" s="46"/>
      <c r="I3" s="46"/>
      <c r="J3" s="46"/>
      <c r="K3" s="46"/>
    </row>
    <row r="4" spans="1:12" x14ac:dyDescent="0.2">
      <c r="A4" s="46"/>
      <c r="B4" s="49"/>
      <c r="C4" s="46"/>
      <c r="D4" s="46"/>
      <c r="E4" s="46"/>
      <c r="F4" s="46"/>
      <c r="G4" s="46"/>
      <c r="H4" s="46"/>
      <c r="I4" s="46"/>
      <c r="J4" s="46"/>
      <c r="K4" s="46"/>
    </row>
    <row r="5" spans="1:12" ht="15.95" customHeight="1" x14ac:dyDescent="0.2">
      <c r="B5" s="97"/>
      <c r="C5" s="98"/>
      <c r="D5" s="98"/>
      <c r="E5" s="98"/>
      <c r="F5" s="98"/>
      <c r="G5" s="98"/>
      <c r="H5" s="98"/>
      <c r="I5" s="98"/>
      <c r="J5" s="98"/>
      <c r="K5" s="98"/>
    </row>
    <row r="6" spans="1:12" x14ac:dyDescent="0.2">
      <c r="A6" s="71"/>
      <c r="B6" s="71"/>
      <c r="C6" s="71"/>
      <c r="D6" s="71"/>
      <c r="E6" s="82" t="s">
        <v>27</v>
      </c>
      <c r="F6" s="72" t="str">
        <f>'Stap 1_Kosten &amp; Baten'!E20</f>
        <v>Pilot</v>
      </c>
      <c r="G6" s="72" t="str">
        <f>'Stap 1_Kosten &amp; Baten'!F20</f>
        <v>Jaar 1</v>
      </c>
      <c r="H6" s="72" t="str">
        <f>'Stap 1_Kosten &amp; Baten'!G20</f>
        <v>Jaar 2</v>
      </c>
      <c r="I6" s="72" t="str">
        <f>'Stap 1_Kosten &amp; Baten'!H20</f>
        <v>Jaar 3</v>
      </c>
      <c r="J6" s="72" t="str">
        <f>'Stap 1_Kosten &amp; Baten'!I20</f>
        <v>Jaar 4</v>
      </c>
      <c r="K6" s="72" t="str">
        <f>'Stap 1_Kosten &amp; Baten'!J20</f>
        <v>Jaar 5</v>
      </c>
    </row>
    <row r="7" spans="1:12" x14ac:dyDescent="0.2">
      <c r="A7" s="71"/>
      <c r="B7" s="71"/>
      <c r="C7" s="71"/>
      <c r="D7" s="71" t="s">
        <v>56</v>
      </c>
      <c r="E7" s="64">
        <f>'Stap 1_Kosten &amp; Baten'!D18</f>
        <v>0</v>
      </c>
      <c r="F7" s="83">
        <f>'Stap 1_Kosten &amp; Baten'!D18</f>
        <v>0</v>
      </c>
      <c r="G7" s="84"/>
      <c r="H7" s="84"/>
      <c r="I7" s="84"/>
      <c r="J7" s="84"/>
      <c r="K7" s="84"/>
    </row>
    <row r="8" spans="1:12" x14ac:dyDescent="0.2">
      <c r="A8" s="71"/>
      <c r="B8" s="71"/>
      <c r="C8" s="71"/>
      <c r="D8" s="71" t="s">
        <v>57</v>
      </c>
      <c r="E8" s="64">
        <f>'Stap 1_Kosten &amp; Baten'!D31</f>
        <v>0</v>
      </c>
      <c r="F8" s="83">
        <f>'Stap 1_Kosten &amp; Baten'!E31</f>
        <v>0</v>
      </c>
      <c r="G8" s="85">
        <f>'Stap 1_Kosten &amp; Baten'!F31</f>
        <v>0</v>
      </c>
      <c r="H8" s="85">
        <f>'Stap 1_Kosten &amp; Baten'!G31</f>
        <v>0</v>
      </c>
      <c r="I8" s="85">
        <f>'Stap 1_Kosten &amp; Baten'!H31</f>
        <v>0</v>
      </c>
      <c r="J8" s="85">
        <f>'Stap 1_Kosten &amp; Baten'!I31</f>
        <v>0</v>
      </c>
      <c r="K8" s="85">
        <f>'Stap 1_Kosten &amp; Baten'!J31</f>
        <v>0</v>
      </c>
    </row>
    <row r="9" spans="1:12" x14ac:dyDescent="0.2">
      <c r="A9" s="71"/>
      <c r="B9" s="71"/>
      <c r="C9" s="71"/>
      <c r="D9" s="71" t="s">
        <v>58</v>
      </c>
      <c r="E9" s="64">
        <f>'Stap 1_Kosten &amp; Baten'!D44</f>
        <v>0</v>
      </c>
      <c r="F9" s="83">
        <f>'Stap 1_Kosten &amp; Baten'!E44</f>
        <v>0</v>
      </c>
      <c r="G9" s="85">
        <f>'Stap 1_Kosten &amp; Baten'!F44</f>
        <v>0</v>
      </c>
      <c r="H9" s="85">
        <f>'Stap 1_Kosten &amp; Baten'!G44</f>
        <v>0</v>
      </c>
      <c r="I9" s="85">
        <f>'Stap 1_Kosten &amp; Baten'!H44</f>
        <v>0</v>
      </c>
      <c r="J9" s="85">
        <f>'Stap 1_Kosten &amp; Baten'!I44</f>
        <v>0</v>
      </c>
      <c r="K9" s="85">
        <f>'Stap 1_Kosten &amp; Baten'!J44</f>
        <v>0</v>
      </c>
    </row>
    <row r="11" spans="1:12" s="52" customFormat="1" x14ac:dyDescent="0.2">
      <c r="B11" s="71"/>
      <c r="C11" s="71"/>
      <c r="D11" s="99"/>
      <c r="E11" s="79" t="s">
        <v>71</v>
      </c>
      <c r="F11" s="87">
        <f>F9-F8-F7</f>
        <v>0</v>
      </c>
      <c r="G11" s="87">
        <f>G9-G8</f>
        <v>0</v>
      </c>
      <c r="H11" s="87">
        <f t="shared" ref="H11:K11" si="0">H9-H8</f>
        <v>0</v>
      </c>
      <c r="I11" s="87">
        <f t="shared" si="0"/>
        <v>0</v>
      </c>
      <c r="J11" s="87">
        <f t="shared" si="0"/>
        <v>0</v>
      </c>
      <c r="K11" s="87">
        <f t="shared" si="0"/>
        <v>0</v>
      </c>
      <c r="L11" s="67"/>
    </row>
    <row r="12" spans="1:12" s="52" customFormat="1" x14ac:dyDescent="0.2">
      <c r="B12" s="112"/>
      <c r="C12" s="112"/>
      <c r="D12" s="112"/>
      <c r="E12" s="79" t="s">
        <v>72</v>
      </c>
      <c r="F12" s="87">
        <f>F11</f>
        <v>0</v>
      </c>
      <c r="G12" s="87">
        <f t="shared" ref="G12:K12" si="1">F12+G11</f>
        <v>0</v>
      </c>
      <c r="H12" s="87">
        <f t="shared" si="1"/>
        <v>0</v>
      </c>
      <c r="I12" s="87">
        <f t="shared" si="1"/>
        <v>0</v>
      </c>
      <c r="J12" s="87">
        <f t="shared" si="1"/>
        <v>0</v>
      </c>
      <c r="K12" s="87">
        <f t="shared" si="1"/>
        <v>0</v>
      </c>
      <c r="L12" s="67"/>
    </row>
    <row r="13" spans="1:12" s="52" customFormat="1" x14ac:dyDescent="0.2">
      <c r="B13" s="86"/>
      <c r="C13" s="86"/>
      <c r="D13" s="86"/>
      <c r="E13" s="79"/>
      <c r="F13" s="100"/>
      <c r="G13" s="101"/>
      <c r="H13" s="101"/>
      <c r="I13" s="101"/>
      <c r="J13" s="101"/>
      <c r="K13" s="101"/>
      <c r="L13" s="67"/>
    </row>
    <row r="17" spans="4:11" ht="52.5" customHeight="1" x14ac:dyDescent="0.2">
      <c r="D17" s="114" t="s">
        <v>101</v>
      </c>
      <c r="E17" s="114"/>
      <c r="F17" s="114"/>
      <c r="G17" s="114"/>
      <c r="H17" s="114"/>
      <c r="I17" s="114"/>
      <c r="J17" s="114"/>
      <c r="K17" s="114"/>
    </row>
  </sheetData>
  <sheetProtection algorithmName="SHA-512" hashValue="GnIHkXz/dLqa7v1SVcci05Dg1RxexeJI+l3792jlM1xQER23eU3bSKeDLEdW0Izh5gtK5j/HRX+bDTH8TWqFpA==" saltValue="tww2szOWif/PM6VK67O4Dg==" spinCount="100000" sheet="1" objects="1" scenarios="1"/>
  <mergeCells count="2">
    <mergeCell ref="B12:D12"/>
    <mergeCell ref="D17:K17"/>
  </mergeCells>
  <conditionalFormatting sqref="F12:K12">
    <cfRule type="cellIs" dxfId="5"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33"/>
  </sheetPr>
  <dimension ref="A1:BM589"/>
  <sheetViews>
    <sheetView zoomScaleNormal="100" workbookViewId="0">
      <selection activeCell="F1" sqref="F1"/>
    </sheetView>
  </sheetViews>
  <sheetFormatPr defaultColWidth="8.85546875" defaultRowHeight="12.75" x14ac:dyDescent="0.2"/>
  <cols>
    <col min="1" max="1" width="2.7109375" style="47" customWidth="1"/>
    <col min="2" max="2" width="2.7109375" style="68" customWidth="1"/>
    <col min="3" max="3" width="25.7109375" style="47" customWidth="1"/>
    <col min="4" max="4" width="15.7109375" style="81" customWidth="1"/>
    <col min="5" max="10" width="14.7109375" style="81" customWidth="1"/>
    <col min="11" max="11" width="2.7109375" style="47" customWidth="1"/>
    <col min="12" max="12" width="34.85546875" style="47" customWidth="1"/>
    <col min="13" max="13" width="2.7109375" style="47" customWidth="1"/>
    <col min="14" max="65" width="8.85546875" style="46"/>
    <col min="66" max="16384" width="8.85546875" style="47"/>
  </cols>
  <sheetData>
    <row r="1" spans="1:65" s="105" customFormat="1" ht="32.1" customHeight="1" x14ac:dyDescent="0.25">
      <c r="A1" s="46"/>
      <c r="B1" s="102" t="s">
        <v>74</v>
      </c>
      <c r="C1" s="102"/>
      <c r="D1" s="46"/>
      <c r="E1" s="103"/>
      <c r="F1" s="103"/>
      <c r="G1" s="103"/>
      <c r="H1" s="104"/>
      <c r="I1" s="103"/>
      <c r="J1" s="103"/>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row>
    <row r="2" spans="1:65" ht="15.95" customHeight="1" x14ac:dyDescent="0.2">
      <c r="A2" s="49"/>
      <c r="B2" s="50"/>
      <c r="C2" s="51"/>
      <c r="D2" s="51"/>
      <c r="E2" s="51"/>
      <c r="F2" s="51"/>
      <c r="G2" s="51"/>
      <c r="H2" s="51"/>
      <c r="I2" s="51"/>
      <c r="J2" s="51"/>
      <c r="K2" s="51"/>
      <c r="L2" s="52" t="s">
        <v>75</v>
      </c>
      <c r="M2" s="49"/>
    </row>
    <row r="3" spans="1:65" ht="15.95" customHeight="1" x14ac:dyDescent="0.2">
      <c r="A3" s="52"/>
      <c r="B3" s="113" t="s">
        <v>56</v>
      </c>
      <c r="C3" s="113"/>
      <c r="D3" s="53" t="s">
        <v>55</v>
      </c>
      <c r="E3" s="54" t="s">
        <v>54</v>
      </c>
      <c r="F3" s="55"/>
      <c r="G3" s="55"/>
      <c r="H3" s="55"/>
      <c r="I3" s="55"/>
      <c r="J3" s="55"/>
      <c r="K3" s="49"/>
      <c r="L3" s="49"/>
      <c r="M3" s="49"/>
    </row>
    <row r="4" spans="1:65" ht="15.95" customHeight="1" x14ac:dyDescent="0.2">
      <c r="A4" s="49"/>
      <c r="B4" s="52"/>
      <c r="C4" s="56" t="s">
        <v>102</v>
      </c>
      <c r="D4" s="57">
        <f>E4</f>
        <v>2500</v>
      </c>
      <c r="E4" s="58">
        <v>2500</v>
      </c>
      <c r="F4" s="59"/>
      <c r="G4" s="59"/>
      <c r="H4" s="59"/>
      <c r="I4" s="59"/>
      <c r="J4" s="59"/>
      <c r="K4" s="60"/>
      <c r="L4" s="61" t="s">
        <v>103</v>
      </c>
      <c r="M4" s="49"/>
    </row>
    <row r="5" spans="1:65" ht="15.95" customHeight="1" x14ac:dyDescent="0.2">
      <c r="A5" s="49"/>
      <c r="B5" s="52"/>
      <c r="C5" s="56" t="s">
        <v>104</v>
      </c>
      <c r="D5" s="57">
        <f>E5</f>
        <v>4000</v>
      </c>
      <c r="E5" s="58">
        <v>4000</v>
      </c>
      <c r="F5" s="59"/>
      <c r="G5" s="59"/>
      <c r="H5" s="59"/>
      <c r="I5" s="59"/>
      <c r="J5" s="59"/>
      <c r="K5" s="60"/>
      <c r="L5" s="61" t="s">
        <v>105</v>
      </c>
      <c r="M5" s="49"/>
    </row>
    <row r="6" spans="1:65" ht="15.95" customHeight="1" x14ac:dyDescent="0.2">
      <c r="A6" s="49"/>
      <c r="B6" s="52"/>
      <c r="C6" s="56" t="s">
        <v>107</v>
      </c>
      <c r="D6" s="57">
        <f t="shared" ref="D6" si="0">E6</f>
        <v>10000</v>
      </c>
      <c r="E6" s="62">
        <v>10000</v>
      </c>
      <c r="F6" s="59"/>
      <c r="G6" s="59"/>
      <c r="H6" s="59"/>
      <c r="I6" s="59"/>
      <c r="J6" s="59"/>
      <c r="K6" s="60"/>
      <c r="L6" s="61" t="s">
        <v>106</v>
      </c>
      <c r="M6" s="49"/>
    </row>
    <row r="7" spans="1:65" ht="15.95" customHeight="1" x14ac:dyDescent="0.2">
      <c r="A7" s="49"/>
      <c r="B7" s="52"/>
      <c r="C7" s="56"/>
      <c r="D7" s="57">
        <f>E7</f>
        <v>0</v>
      </c>
      <c r="E7" s="63"/>
      <c r="F7" s="59"/>
      <c r="G7" s="59"/>
      <c r="H7" s="59"/>
      <c r="I7" s="59"/>
      <c r="J7" s="59"/>
      <c r="K7" s="60"/>
      <c r="L7" s="61"/>
      <c r="M7" s="49"/>
    </row>
    <row r="8" spans="1:65" s="68" customFormat="1" ht="15.95" customHeight="1" x14ac:dyDescent="0.2">
      <c r="A8" s="52"/>
      <c r="B8" s="52" t="s">
        <v>59</v>
      </c>
      <c r="C8" s="52"/>
      <c r="D8" s="64">
        <f>SUM(D4:D7)</f>
        <v>16500</v>
      </c>
      <c r="E8" s="65">
        <f>SUM(E4:E7)</f>
        <v>16500</v>
      </c>
      <c r="F8" s="66"/>
      <c r="G8" s="66"/>
      <c r="H8" s="66"/>
      <c r="I8" s="66"/>
      <c r="J8" s="66"/>
      <c r="K8" s="67"/>
      <c r="L8" s="52"/>
      <c r="M8" s="52"/>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spans="1:65" ht="15.95" customHeight="1" x14ac:dyDescent="0.2">
      <c r="A9" s="49"/>
      <c r="B9" s="52"/>
      <c r="C9" s="49"/>
      <c r="D9" s="69"/>
      <c r="E9" s="70"/>
      <c r="F9" s="70"/>
      <c r="G9" s="70"/>
      <c r="H9" s="70"/>
      <c r="I9" s="70"/>
      <c r="J9" s="70"/>
      <c r="K9" s="60"/>
      <c r="L9" s="49"/>
      <c r="M9" s="49"/>
    </row>
    <row r="10" spans="1:65" ht="15.95" customHeight="1" x14ac:dyDescent="0.2">
      <c r="A10" s="71"/>
      <c r="B10" s="71" t="s">
        <v>57</v>
      </c>
      <c r="C10" s="71"/>
      <c r="D10" s="53" t="s">
        <v>55</v>
      </c>
      <c r="E10" s="72" t="str">
        <f>E3</f>
        <v>Pilot</v>
      </c>
      <c r="F10" s="73" t="s">
        <v>49</v>
      </c>
      <c r="G10" s="73" t="s">
        <v>50</v>
      </c>
      <c r="H10" s="73" t="s">
        <v>51</v>
      </c>
      <c r="I10" s="73" t="s">
        <v>52</v>
      </c>
      <c r="J10" s="73" t="s">
        <v>53</v>
      </c>
      <c r="K10" s="49"/>
      <c r="L10" s="49"/>
      <c r="M10" s="49"/>
    </row>
    <row r="11" spans="1:65" ht="15.95" customHeight="1" x14ac:dyDescent="0.2">
      <c r="A11" s="49"/>
      <c r="B11" s="52"/>
      <c r="C11" s="74" t="s">
        <v>108</v>
      </c>
      <c r="D11" s="57">
        <f t="shared" ref="D11:D13" si="1">SUM(E11:J11)</f>
        <v>112500</v>
      </c>
      <c r="E11" s="62"/>
      <c r="F11" s="63">
        <v>7500</v>
      </c>
      <c r="G11" s="63">
        <v>21000</v>
      </c>
      <c r="H11" s="63">
        <v>24000</v>
      </c>
      <c r="I11" s="63">
        <v>30000</v>
      </c>
      <c r="J11" s="63">
        <v>30000</v>
      </c>
      <c r="K11" s="60"/>
      <c r="L11" s="61" t="s">
        <v>111</v>
      </c>
      <c r="M11" s="49"/>
    </row>
    <row r="12" spans="1:65" ht="15.95" customHeight="1" x14ac:dyDescent="0.2">
      <c r="A12" s="49"/>
      <c r="B12" s="52"/>
      <c r="C12" s="74" t="s">
        <v>109</v>
      </c>
      <c r="D12" s="57">
        <f t="shared" si="1"/>
        <v>6000</v>
      </c>
      <c r="E12" s="62"/>
      <c r="F12" s="63">
        <v>2500</v>
      </c>
      <c r="G12" s="63">
        <v>1250</v>
      </c>
      <c r="H12" s="63">
        <v>1250</v>
      </c>
      <c r="I12" s="63">
        <v>500</v>
      </c>
      <c r="J12" s="63">
        <v>500</v>
      </c>
      <c r="K12" s="60"/>
      <c r="L12" s="61"/>
      <c r="M12" s="49"/>
    </row>
    <row r="13" spans="1:65" ht="15.95" customHeight="1" x14ac:dyDescent="0.2">
      <c r="A13" s="49"/>
      <c r="B13" s="52"/>
      <c r="C13" s="74"/>
      <c r="D13" s="57">
        <f t="shared" si="1"/>
        <v>0</v>
      </c>
      <c r="E13" s="62"/>
      <c r="F13" s="63"/>
      <c r="G13" s="63"/>
      <c r="H13" s="63"/>
      <c r="I13" s="63"/>
      <c r="J13" s="63"/>
      <c r="K13" s="60"/>
      <c r="L13" s="61"/>
      <c r="M13" s="49"/>
    </row>
    <row r="14" spans="1:65" s="68" customFormat="1" ht="15.95" customHeight="1" x14ac:dyDescent="0.2">
      <c r="A14" s="52"/>
      <c r="B14" s="52" t="s">
        <v>60</v>
      </c>
      <c r="C14" s="52"/>
      <c r="D14" s="64">
        <f t="shared" ref="D14:J14" si="2">SUM(D11:D13)</f>
        <v>118500</v>
      </c>
      <c r="E14" s="65">
        <f t="shared" si="2"/>
        <v>0</v>
      </c>
      <c r="F14" s="65">
        <f t="shared" si="2"/>
        <v>10000</v>
      </c>
      <c r="G14" s="65">
        <f t="shared" si="2"/>
        <v>22250</v>
      </c>
      <c r="H14" s="65">
        <f t="shared" si="2"/>
        <v>25250</v>
      </c>
      <c r="I14" s="65">
        <f t="shared" si="2"/>
        <v>30500</v>
      </c>
      <c r="J14" s="65">
        <f t="shared" si="2"/>
        <v>30500</v>
      </c>
      <c r="K14" s="67"/>
      <c r="L14" s="52"/>
      <c r="M14" s="52"/>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row>
    <row r="15" spans="1:65" ht="15.95" customHeight="1" x14ac:dyDescent="0.2">
      <c r="A15" s="49"/>
      <c r="B15" s="52"/>
      <c r="C15" s="49"/>
      <c r="D15" s="69"/>
      <c r="E15" s="70"/>
      <c r="F15" s="70"/>
      <c r="G15" s="70"/>
      <c r="H15" s="70"/>
      <c r="I15" s="70"/>
      <c r="J15" s="70"/>
      <c r="K15" s="60"/>
      <c r="L15" s="49"/>
      <c r="M15" s="49"/>
    </row>
    <row r="16" spans="1:65" ht="15.95" customHeight="1" x14ac:dyDescent="0.2">
      <c r="A16" s="52"/>
      <c r="B16" s="52" t="s">
        <v>58</v>
      </c>
      <c r="C16" s="49"/>
      <c r="D16" s="53" t="s">
        <v>55</v>
      </c>
      <c r="E16" s="75" t="str">
        <f>E3</f>
        <v>Pilot</v>
      </c>
      <c r="F16" s="73" t="str">
        <f>F10</f>
        <v>Jaar 1</v>
      </c>
      <c r="G16" s="73" t="str">
        <f>G10</f>
        <v>Jaar 2</v>
      </c>
      <c r="H16" s="73" t="str">
        <f>H10</f>
        <v>Jaar 3</v>
      </c>
      <c r="I16" s="73" t="str">
        <f>I10</f>
        <v>Jaar 4</v>
      </c>
      <c r="J16" s="73" t="str">
        <f>J10</f>
        <v>Jaar 5</v>
      </c>
      <c r="K16" s="60"/>
      <c r="L16" s="49"/>
      <c r="M16" s="49"/>
    </row>
    <row r="17" spans="1:65" ht="15.95" customHeight="1" x14ac:dyDescent="0.2">
      <c r="A17" s="49"/>
      <c r="B17" s="52"/>
      <c r="C17" s="56" t="s">
        <v>110</v>
      </c>
      <c r="D17" s="57">
        <f t="shared" ref="D17:D18" si="3">SUM(E17:J17)</f>
        <v>160000</v>
      </c>
      <c r="E17" s="58"/>
      <c r="F17" s="76">
        <v>32000</v>
      </c>
      <c r="G17" s="76">
        <v>32000</v>
      </c>
      <c r="H17" s="76">
        <v>32000</v>
      </c>
      <c r="I17" s="76">
        <v>32000</v>
      </c>
      <c r="J17" s="76">
        <v>32000</v>
      </c>
      <c r="K17" s="60"/>
      <c r="L17" s="77" t="s">
        <v>112</v>
      </c>
      <c r="M17" s="49"/>
    </row>
    <row r="18" spans="1:65" ht="15.95" customHeight="1" x14ac:dyDescent="0.2">
      <c r="A18" s="49"/>
      <c r="B18" s="52"/>
      <c r="C18" s="56"/>
      <c r="D18" s="57">
        <f t="shared" si="3"/>
        <v>0</v>
      </c>
      <c r="E18" s="58"/>
      <c r="F18" s="76"/>
      <c r="G18" s="76"/>
      <c r="H18" s="76"/>
      <c r="I18" s="76"/>
      <c r="J18" s="63"/>
      <c r="K18" s="60"/>
      <c r="L18" s="77"/>
      <c r="M18" s="49"/>
    </row>
    <row r="19" spans="1:65" s="68" customFormat="1" ht="15.95" customHeight="1" x14ac:dyDescent="0.2">
      <c r="A19" s="52"/>
      <c r="B19" s="52" t="s">
        <v>61</v>
      </c>
      <c r="C19" s="52"/>
      <c r="D19" s="64">
        <f t="shared" ref="D19:J19" si="4">SUM(D17:D18)</f>
        <v>160000</v>
      </c>
      <c r="E19" s="65">
        <f t="shared" si="4"/>
        <v>0</v>
      </c>
      <c r="F19" s="65">
        <f t="shared" si="4"/>
        <v>32000</v>
      </c>
      <c r="G19" s="65">
        <f t="shared" si="4"/>
        <v>32000</v>
      </c>
      <c r="H19" s="65">
        <f t="shared" si="4"/>
        <v>32000</v>
      </c>
      <c r="I19" s="65">
        <f t="shared" si="4"/>
        <v>32000</v>
      </c>
      <c r="J19" s="65">
        <f t="shared" si="4"/>
        <v>32000</v>
      </c>
      <c r="K19" s="67"/>
      <c r="L19" s="52"/>
      <c r="M19" s="52"/>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row>
    <row r="20" spans="1:65" ht="15.95" customHeight="1" x14ac:dyDescent="0.2">
      <c r="A20" s="49"/>
      <c r="B20" s="52"/>
      <c r="C20" s="49"/>
      <c r="D20" s="78"/>
      <c r="E20" s="78"/>
      <c r="F20" s="78"/>
      <c r="G20" s="78"/>
      <c r="H20" s="78"/>
      <c r="I20" s="78"/>
      <c r="J20" s="78"/>
      <c r="K20" s="49"/>
      <c r="L20" s="49"/>
      <c r="M20" s="49"/>
    </row>
    <row r="21" spans="1:65" s="68" customFormat="1" ht="15.95" customHeight="1" x14ac:dyDescent="0.2">
      <c r="A21" s="52"/>
      <c r="B21" s="112"/>
      <c r="C21" s="112"/>
      <c r="D21" s="79" t="s">
        <v>71</v>
      </c>
      <c r="E21" s="65">
        <f t="shared" ref="E21:J21" si="5">E19-E14-E8</f>
        <v>-16500</v>
      </c>
      <c r="F21" s="65">
        <f t="shared" si="5"/>
        <v>22000</v>
      </c>
      <c r="G21" s="65">
        <f t="shared" si="5"/>
        <v>9750</v>
      </c>
      <c r="H21" s="65">
        <f t="shared" si="5"/>
        <v>6750</v>
      </c>
      <c r="I21" s="65">
        <f t="shared" si="5"/>
        <v>1500</v>
      </c>
      <c r="J21" s="65">
        <f t="shared" si="5"/>
        <v>1500</v>
      </c>
      <c r="K21" s="67"/>
      <c r="L21" s="52"/>
      <c r="M21" s="52"/>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row>
    <row r="22" spans="1:65" s="68" customFormat="1" ht="15.95" customHeight="1" x14ac:dyDescent="0.2">
      <c r="A22" s="52"/>
      <c r="B22" s="112"/>
      <c r="C22" s="112"/>
      <c r="D22" s="79" t="s">
        <v>72</v>
      </c>
      <c r="E22" s="65">
        <f>E21</f>
        <v>-16500</v>
      </c>
      <c r="F22" s="65">
        <f t="shared" ref="F22:I22" si="6">E22+F21</f>
        <v>5500</v>
      </c>
      <c r="G22" s="65">
        <f t="shared" si="6"/>
        <v>15250</v>
      </c>
      <c r="H22" s="65">
        <f t="shared" si="6"/>
        <v>22000</v>
      </c>
      <c r="I22" s="65">
        <f t="shared" si="6"/>
        <v>23500</v>
      </c>
      <c r="J22" s="65">
        <f>I22+J21</f>
        <v>25000</v>
      </c>
      <c r="K22" s="67"/>
      <c r="L22" s="52"/>
      <c r="M22" s="52"/>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row>
    <row r="23" spans="1:65" ht="15.95" customHeight="1" x14ac:dyDescent="0.2">
      <c r="A23" s="49"/>
      <c r="B23" s="52"/>
      <c r="C23" s="49"/>
      <c r="D23" s="78"/>
      <c r="E23" s="80"/>
      <c r="F23" s="78"/>
      <c r="G23" s="78"/>
      <c r="H23" s="78"/>
      <c r="I23" s="78"/>
      <c r="J23" s="78"/>
      <c r="K23" s="49"/>
      <c r="L23" s="49"/>
      <c r="M23" s="49"/>
    </row>
    <row r="24" spans="1:65" s="106" customFormat="1" x14ac:dyDescent="0.2">
      <c r="B24" s="107"/>
      <c r="D24" s="108"/>
      <c r="E24" s="108"/>
      <c r="F24" s="108"/>
      <c r="G24" s="108"/>
      <c r="H24" s="108"/>
      <c r="I24" s="108"/>
      <c r="J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row>
    <row r="25" spans="1:65" s="106" customFormat="1" x14ac:dyDescent="0.2">
      <c r="B25" s="107"/>
      <c r="D25" s="108"/>
      <c r="E25" s="108"/>
      <c r="F25" s="108"/>
      <c r="G25" s="108"/>
      <c r="H25" s="108"/>
      <c r="I25" s="108"/>
      <c r="J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row>
    <row r="26" spans="1:65" s="106" customFormat="1" x14ac:dyDescent="0.2">
      <c r="B26" s="107"/>
      <c r="D26" s="108"/>
      <c r="E26" s="108"/>
      <c r="F26" s="108"/>
      <c r="G26" s="108"/>
      <c r="H26" s="108"/>
      <c r="I26" s="108"/>
      <c r="J26" s="108"/>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row>
    <row r="27" spans="1:65" s="106" customFormat="1" x14ac:dyDescent="0.2">
      <c r="B27" s="107"/>
      <c r="D27" s="108"/>
      <c r="E27" s="108"/>
      <c r="F27" s="108"/>
      <c r="G27" s="108"/>
      <c r="H27" s="108"/>
      <c r="I27" s="108"/>
      <c r="J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row>
    <row r="28" spans="1:65" s="106" customFormat="1" x14ac:dyDescent="0.2">
      <c r="B28" s="107"/>
      <c r="D28" s="108"/>
      <c r="E28" s="108"/>
      <c r="F28" s="108"/>
      <c r="G28" s="108"/>
      <c r="H28" s="108"/>
      <c r="I28" s="108"/>
      <c r="J28" s="108"/>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row>
    <row r="29" spans="1:65" s="106" customFormat="1" x14ac:dyDescent="0.2">
      <c r="B29" s="107"/>
      <c r="D29" s="108"/>
      <c r="E29" s="108"/>
      <c r="F29" s="108"/>
      <c r="G29" s="108"/>
      <c r="H29" s="108"/>
      <c r="I29" s="108"/>
      <c r="J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row>
    <row r="30" spans="1:65" s="106" customFormat="1" x14ac:dyDescent="0.2">
      <c r="B30" s="107"/>
      <c r="D30" s="108"/>
      <c r="E30" s="108"/>
      <c r="F30" s="108"/>
      <c r="G30" s="108"/>
      <c r="H30" s="108"/>
      <c r="I30" s="108"/>
      <c r="J30" s="108"/>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row>
    <row r="31" spans="1:65" s="106" customFormat="1" x14ac:dyDescent="0.2">
      <c r="B31" s="107"/>
      <c r="D31" s="108"/>
      <c r="E31" s="108"/>
      <c r="F31" s="108"/>
      <c r="G31" s="108"/>
      <c r="H31" s="108"/>
      <c r="I31" s="108"/>
      <c r="J31" s="108"/>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row>
    <row r="32" spans="1:65" s="106" customFormat="1" x14ac:dyDescent="0.2">
      <c r="B32" s="107"/>
      <c r="D32" s="108"/>
      <c r="E32" s="108"/>
      <c r="F32" s="108"/>
      <c r="G32" s="108"/>
      <c r="H32" s="108"/>
      <c r="I32" s="108"/>
      <c r="J32" s="108"/>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row>
    <row r="33" spans="2:65" s="106" customFormat="1" x14ac:dyDescent="0.2">
      <c r="B33" s="107"/>
      <c r="D33" s="108"/>
      <c r="E33" s="108"/>
      <c r="F33" s="108"/>
      <c r="G33" s="108"/>
      <c r="H33" s="108"/>
      <c r="I33" s="108"/>
      <c r="J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row>
    <row r="34" spans="2:65" s="106" customFormat="1" x14ac:dyDescent="0.2">
      <c r="B34" s="107"/>
      <c r="D34" s="108"/>
      <c r="E34" s="108"/>
      <c r="F34" s="108"/>
      <c r="G34" s="108"/>
      <c r="H34" s="108"/>
      <c r="I34" s="108"/>
      <c r="J34" s="108"/>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row>
    <row r="35" spans="2:65" s="106" customFormat="1" x14ac:dyDescent="0.2">
      <c r="B35" s="107"/>
      <c r="D35" s="108"/>
      <c r="E35" s="108"/>
      <c r="F35" s="108"/>
      <c r="G35" s="108"/>
      <c r="H35" s="108"/>
      <c r="I35" s="108"/>
      <c r="J35" s="108"/>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row>
    <row r="36" spans="2:65" s="106" customFormat="1" x14ac:dyDescent="0.2">
      <c r="B36" s="107"/>
      <c r="D36" s="108"/>
      <c r="E36" s="108"/>
      <c r="F36" s="108"/>
      <c r="G36" s="108"/>
      <c r="H36" s="108"/>
      <c r="I36" s="108"/>
      <c r="J36" s="108"/>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row>
    <row r="37" spans="2:65" s="106" customFormat="1" x14ac:dyDescent="0.2">
      <c r="B37" s="107"/>
      <c r="D37" s="108"/>
      <c r="E37" s="108"/>
      <c r="F37" s="108"/>
      <c r="G37" s="108"/>
      <c r="H37" s="108"/>
      <c r="I37" s="108"/>
      <c r="J37" s="108"/>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row>
    <row r="38" spans="2:65" s="106" customFormat="1" x14ac:dyDescent="0.2">
      <c r="B38" s="107"/>
      <c r="D38" s="108"/>
      <c r="E38" s="108"/>
      <c r="F38" s="108"/>
      <c r="G38" s="108"/>
      <c r="H38" s="108"/>
      <c r="I38" s="108"/>
      <c r="J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row>
    <row r="39" spans="2:65" s="106" customFormat="1" x14ac:dyDescent="0.2">
      <c r="B39" s="107"/>
      <c r="D39" s="108"/>
      <c r="E39" s="108"/>
      <c r="F39" s="108"/>
      <c r="G39" s="108"/>
      <c r="H39" s="108"/>
      <c r="I39" s="108"/>
      <c r="J39" s="108"/>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row>
    <row r="40" spans="2:65" s="106" customFormat="1" x14ac:dyDescent="0.2">
      <c r="B40" s="107"/>
      <c r="D40" s="108"/>
      <c r="E40" s="108"/>
      <c r="F40" s="108"/>
      <c r="G40" s="108"/>
      <c r="H40" s="108"/>
      <c r="I40" s="108"/>
      <c r="J40" s="108"/>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row>
    <row r="41" spans="2:65" s="106" customFormat="1" x14ac:dyDescent="0.2">
      <c r="B41" s="107"/>
      <c r="D41" s="108"/>
      <c r="E41" s="108"/>
      <c r="F41" s="108"/>
      <c r="G41" s="108"/>
      <c r="H41" s="108"/>
      <c r="I41" s="108"/>
      <c r="J41" s="108"/>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row>
    <row r="42" spans="2:65" s="106" customFormat="1" x14ac:dyDescent="0.2">
      <c r="B42" s="107"/>
      <c r="D42" s="108"/>
      <c r="E42" s="108"/>
      <c r="F42" s="108"/>
      <c r="G42" s="108"/>
      <c r="H42" s="108"/>
      <c r="I42" s="108"/>
      <c r="J42" s="108"/>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row>
    <row r="43" spans="2:65" s="106" customFormat="1" x14ac:dyDescent="0.2">
      <c r="B43" s="107"/>
      <c r="D43" s="108"/>
      <c r="E43" s="108"/>
      <c r="F43" s="108"/>
      <c r="G43" s="108"/>
      <c r="H43" s="108"/>
      <c r="I43" s="108"/>
      <c r="J43" s="108"/>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row>
    <row r="44" spans="2:65" s="106" customFormat="1" x14ac:dyDescent="0.2">
      <c r="B44" s="107"/>
      <c r="D44" s="108"/>
      <c r="E44" s="108"/>
      <c r="F44" s="108"/>
      <c r="G44" s="108"/>
      <c r="H44" s="108"/>
      <c r="I44" s="108"/>
      <c r="J44" s="108"/>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row>
    <row r="45" spans="2:65" s="106" customFormat="1" x14ac:dyDescent="0.2">
      <c r="B45" s="107"/>
      <c r="D45" s="108"/>
      <c r="E45" s="108"/>
      <c r="F45" s="108"/>
      <c r="G45" s="108"/>
      <c r="H45" s="108"/>
      <c r="I45" s="108"/>
      <c r="J45" s="108"/>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row>
    <row r="46" spans="2:65" s="106" customFormat="1" x14ac:dyDescent="0.2">
      <c r="B46" s="107"/>
      <c r="D46" s="108"/>
      <c r="E46" s="108"/>
      <c r="F46" s="108"/>
      <c r="G46" s="108"/>
      <c r="H46" s="108"/>
      <c r="I46" s="108"/>
      <c r="J46" s="108"/>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row>
    <row r="47" spans="2:65" s="106" customFormat="1" x14ac:dyDescent="0.2">
      <c r="B47" s="107"/>
      <c r="D47" s="108"/>
      <c r="E47" s="108"/>
      <c r="F47" s="108"/>
      <c r="G47" s="108"/>
      <c r="H47" s="108"/>
      <c r="I47" s="108"/>
      <c r="J47" s="108"/>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row>
    <row r="48" spans="2:65" s="106" customFormat="1" x14ac:dyDescent="0.2">
      <c r="B48" s="107"/>
      <c r="D48" s="108"/>
      <c r="E48" s="108"/>
      <c r="F48" s="108"/>
      <c r="G48" s="108"/>
      <c r="H48" s="108"/>
      <c r="I48" s="108"/>
      <c r="J48" s="108"/>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row>
    <row r="49" spans="2:65" s="106" customFormat="1" x14ac:dyDescent="0.2">
      <c r="B49" s="107"/>
      <c r="D49" s="108"/>
      <c r="E49" s="108"/>
      <c r="F49" s="108"/>
      <c r="G49" s="108"/>
      <c r="H49" s="108"/>
      <c r="I49" s="108"/>
      <c r="J49" s="108"/>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row>
    <row r="50" spans="2:65" s="106" customFormat="1" x14ac:dyDescent="0.2">
      <c r="B50" s="107"/>
      <c r="D50" s="108"/>
      <c r="E50" s="108"/>
      <c r="F50" s="108"/>
      <c r="G50" s="108"/>
      <c r="H50" s="108"/>
      <c r="I50" s="108"/>
      <c r="J50" s="108"/>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row>
    <row r="51" spans="2:65" s="106" customFormat="1" x14ac:dyDescent="0.2">
      <c r="B51" s="107"/>
      <c r="D51" s="108"/>
      <c r="E51" s="108"/>
      <c r="F51" s="108"/>
      <c r="G51" s="108"/>
      <c r="H51" s="108"/>
      <c r="I51" s="108"/>
      <c r="J51" s="108"/>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row>
    <row r="52" spans="2:65" s="106" customFormat="1" x14ac:dyDescent="0.2">
      <c r="B52" s="107"/>
      <c r="D52" s="108"/>
      <c r="E52" s="108"/>
      <c r="F52" s="108"/>
      <c r="G52" s="108"/>
      <c r="H52" s="108"/>
      <c r="I52" s="108"/>
      <c r="J52" s="108"/>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row>
    <row r="53" spans="2:65" s="106" customFormat="1" x14ac:dyDescent="0.2">
      <c r="B53" s="107"/>
      <c r="D53" s="108"/>
      <c r="E53" s="108"/>
      <c r="F53" s="108"/>
      <c r="G53" s="108"/>
      <c r="H53" s="108"/>
      <c r="I53" s="108"/>
      <c r="J53" s="108"/>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row>
    <row r="54" spans="2:65" s="106" customFormat="1" x14ac:dyDescent="0.2">
      <c r="B54" s="107"/>
      <c r="D54" s="108"/>
      <c r="E54" s="108"/>
      <c r="F54" s="108"/>
      <c r="G54" s="108"/>
      <c r="H54" s="108"/>
      <c r="I54" s="108"/>
      <c r="J54" s="108"/>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row>
    <row r="55" spans="2:65" s="106" customFormat="1" x14ac:dyDescent="0.2">
      <c r="B55" s="107"/>
      <c r="D55" s="108"/>
      <c r="E55" s="108"/>
      <c r="F55" s="108"/>
      <c r="G55" s="108"/>
      <c r="H55" s="108"/>
      <c r="I55" s="108"/>
      <c r="J55" s="108"/>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row>
    <row r="56" spans="2:65" s="106" customFormat="1" x14ac:dyDescent="0.2">
      <c r="B56" s="107"/>
      <c r="D56" s="108"/>
      <c r="E56" s="108"/>
      <c r="F56" s="108"/>
      <c r="G56" s="108"/>
      <c r="H56" s="108"/>
      <c r="I56" s="108"/>
      <c r="J56" s="108"/>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row>
    <row r="57" spans="2:65" s="106" customFormat="1" x14ac:dyDescent="0.2">
      <c r="B57" s="107"/>
      <c r="D57" s="108"/>
      <c r="E57" s="108"/>
      <c r="F57" s="108"/>
      <c r="G57" s="108"/>
      <c r="H57" s="108"/>
      <c r="I57" s="108"/>
      <c r="J57" s="108"/>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row>
    <row r="58" spans="2:65" s="106" customFormat="1" x14ac:dyDescent="0.2">
      <c r="B58" s="107"/>
      <c r="D58" s="108"/>
      <c r="E58" s="108"/>
      <c r="F58" s="108"/>
      <c r="G58" s="108"/>
      <c r="H58" s="108"/>
      <c r="I58" s="108"/>
      <c r="J58" s="108"/>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row>
    <row r="59" spans="2:65" s="106" customFormat="1" x14ac:dyDescent="0.2">
      <c r="B59" s="107"/>
      <c r="D59" s="108"/>
      <c r="E59" s="108"/>
      <c r="F59" s="108"/>
      <c r="G59" s="108"/>
      <c r="H59" s="108"/>
      <c r="I59" s="108"/>
      <c r="J59" s="108"/>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row>
    <row r="60" spans="2:65" s="106" customFormat="1" x14ac:dyDescent="0.2">
      <c r="B60" s="107"/>
      <c r="D60" s="108"/>
      <c r="E60" s="108"/>
      <c r="F60" s="108"/>
      <c r="G60" s="108"/>
      <c r="H60" s="108"/>
      <c r="I60" s="108"/>
      <c r="J60" s="108"/>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row>
    <row r="61" spans="2:65" s="106" customFormat="1" x14ac:dyDescent="0.2">
      <c r="B61" s="107"/>
      <c r="D61" s="108"/>
      <c r="E61" s="108"/>
      <c r="F61" s="108"/>
      <c r="G61" s="108"/>
      <c r="H61" s="108"/>
      <c r="I61" s="108"/>
      <c r="J61" s="108"/>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row>
    <row r="62" spans="2:65" s="106" customFormat="1" x14ac:dyDescent="0.2">
      <c r="B62" s="107"/>
      <c r="D62" s="108"/>
      <c r="E62" s="108"/>
      <c r="F62" s="108"/>
      <c r="G62" s="108"/>
      <c r="H62" s="108"/>
      <c r="I62" s="108"/>
      <c r="J62" s="108"/>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row>
    <row r="63" spans="2:65" s="106" customFormat="1" x14ac:dyDescent="0.2">
      <c r="B63" s="107"/>
      <c r="D63" s="108"/>
      <c r="E63" s="108"/>
      <c r="F63" s="108"/>
      <c r="G63" s="108"/>
      <c r="H63" s="108"/>
      <c r="I63" s="108"/>
      <c r="J63" s="108"/>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row>
    <row r="64" spans="2:65" s="106" customFormat="1" x14ac:dyDescent="0.2">
      <c r="B64" s="107"/>
      <c r="D64" s="108"/>
      <c r="E64" s="108"/>
      <c r="F64" s="108"/>
      <c r="G64" s="108"/>
      <c r="H64" s="108"/>
      <c r="I64" s="108"/>
      <c r="J64" s="108"/>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row>
    <row r="65" spans="2:65" s="106" customFormat="1" x14ac:dyDescent="0.2">
      <c r="B65" s="107"/>
      <c r="D65" s="108"/>
      <c r="E65" s="108"/>
      <c r="F65" s="108"/>
      <c r="G65" s="108"/>
      <c r="H65" s="108"/>
      <c r="I65" s="108"/>
      <c r="J65" s="108"/>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row>
    <row r="66" spans="2:65" s="106" customFormat="1" x14ac:dyDescent="0.2">
      <c r="B66" s="107"/>
      <c r="D66" s="108"/>
      <c r="E66" s="108"/>
      <c r="F66" s="108"/>
      <c r="G66" s="108"/>
      <c r="H66" s="108"/>
      <c r="I66" s="108"/>
      <c r="J66" s="108"/>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row>
    <row r="67" spans="2:65" s="106" customFormat="1" x14ac:dyDescent="0.2">
      <c r="B67" s="107"/>
      <c r="D67" s="108"/>
      <c r="E67" s="108"/>
      <c r="F67" s="108"/>
      <c r="G67" s="108"/>
      <c r="H67" s="108"/>
      <c r="I67" s="108"/>
      <c r="J67" s="108"/>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row>
    <row r="68" spans="2:65" s="106" customFormat="1" x14ac:dyDescent="0.2">
      <c r="B68" s="107"/>
      <c r="D68" s="108"/>
      <c r="E68" s="108"/>
      <c r="F68" s="108"/>
      <c r="G68" s="108"/>
      <c r="H68" s="108"/>
      <c r="I68" s="108"/>
      <c r="J68" s="108"/>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row>
    <row r="69" spans="2:65" s="106" customFormat="1" x14ac:dyDescent="0.2">
      <c r="B69" s="107"/>
      <c r="D69" s="108"/>
      <c r="E69" s="108"/>
      <c r="F69" s="108"/>
      <c r="G69" s="108"/>
      <c r="H69" s="108"/>
      <c r="I69" s="108"/>
      <c r="J69" s="108"/>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row>
    <row r="70" spans="2:65" s="106" customFormat="1" x14ac:dyDescent="0.2">
      <c r="B70" s="107"/>
      <c r="D70" s="108"/>
      <c r="E70" s="108"/>
      <c r="F70" s="108"/>
      <c r="G70" s="108"/>
      <c r="H70" s="108"/>
      <c r="I70" s="108"/>
      <c r="J70" s="108"/>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row>
    <row r="71" spans="2:65" s="106" customFormat="1" x14ac:dyDescent="0.2">
      <c r="B71" s="107"/>
      <c r="D71" s="108"/>
      <c r="E71" s="108"/>
      <c r="F71" s="108"/>
      <c r="G71" s="108"/>
      <c r="H71" s="108"/>
      <c r="I71" s="108"/>
      <c r="J71" s="108"/>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row>
    <row r="72" spans="2:65" s="106" customFormat="1" x14ac:dyDescent="0.2">
      <c r="B72" s="107"/>
      <c r="D72" s="108"/>
      <c r="E72" s="108"/>
      <c r="F72" s="108"/>
      <c r="G72" s="108"/>
      <c r="H72" s="108"/>
      <c r="I72" s="108"/>
      <c r="J72" s="108"/>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row>
    <row r="73" spans="2:65" s="106" customFormat="1" x14ac:dyDescent="0.2">
      <c r="B73" s="107"/>
      <c r="D73" s="108"/>
      <c r="E73" s="108"/>
      <c r="F73" s="108"/>
      <c r="G73" s="108"/>
      <c r="H73" s="108"/>
      <c r="I73" s="108"/>
      <c r="J73" s="108"/>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row>
    <row r="74" spans="2:65" s="106" customFormat="1" x14ac:dyDescent="0.2">
      <c r="B74" s="107"/>
      <c r="D74" s="108"/>
      <c r="E74" s="108"/>
      <c r="F74" s="108"/>
      <c r="G74" s="108"/>
      <c r="H74" s="108"/>
      <c r="I74" s="108"/>
      <c r="J74" s="108"/>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row>
    <row r="75" spans="2:65" s="106" customFormat="1" x14ac:dyDescent="0.2">
      <c r="B75" s="107"/>
      <c r="D75" s="108"/>
      <c r="E75" s="108"/>
      <c r="F75" s="108"/>
      <c r="G75" s="108"/>
      <c r="H75" s="108"/>
      <c r="I75" s="108"/>
      <c r="J75" s="108"/>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row>
    <row r="76" spans="2:65" s="106" customFormat="1" x14ac:dyDescent="0.2">
      <c r="B76" s="107"/>
      <c r="D76" s="108"/>
      <c r="E76" s="108"/>
      <c r="F76" s="108"/>
      <c r="G76" s="108"/>
      <c r="H76" s="108"/>
      <c r="I76" s="108"/>
      <c r="J76" s="108"/>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row>
    <row r="77" spans="2:65" s="106" customFormat="1" x14ac:dyDescent="0.2">
      <c r="B77" s="107"/>
      <c r="D77" s="108"/>
      <c r="E77" s="108"/>
      <c r="F77" s="108"/>
      <c r="G77" s="108"/>
      <c r="H77" s="108"/>
      <c r="I77" s="108"/>
      <c r="J77" s="108"/>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row>
    <row r="78" spans="2:65" s="106" customFormat="1" x14ac:dyDescent="0.2">
      <c r="B78" s="107"/>
      <c r="D78" s="108"/>
      <c r="E78" s="108"/>
      <c r="F78" s="108"/>
      <c r="G78" s="108"/>
      <c r="H78" s="108"/>
      <c r="I78" s="108"/>
      <c r="J78" s="108"/>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row>
    <row r="79" spans="2:65" s="106" customFormat="1" x14ac:dyDescent="0.2">
      <c r="B79" s="107"/>
      <c r="D79" s="108"/>
      <c r="E79" s="108"/>
      <c r="F79" s="108"/>
      <c r="G79" s="108"/>
      <c r="H79" s="108"/>
      <c r="I79" s="108"/>
      <c r="J79" s="108"/>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row>
    <row r="80" spans="2:65" s="106" customFormat="1" x14ac:dyDescent="0.2">
      <c r="B80" s="107"/>
      <c r="D80" s="108"/>
      <c r="E80" s="108"/>
      <c r="F80" s="108"/>
      <c r="G80" s="108"/>
      <c r="H80" s="108"/>
      <c r="I80" s="108"/>
      <c r="J80" s="108"/>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row>
    <row r="81" spans="2:65" s="106" customFormat="1" x14ac:dyDescent="0.2">
      <c r="B81" s="107"/>
      <c r="D81" s="108"/>
      <c r="E81" s="108"/>
      <c r="F81" s="108"/>
      <c r="G81" s="108"/>
      <c r="H81" s="108"/>
      <c r="I81" s="108"/>
      <c r="J81" s="108"/>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row>
    <row r="82" spans="2:65" s="106" customFormat="1" x14ac:dyDescent="0.2">
      <c r="B82" s="107"/>
      <c r="D82" s="108"/>
      <c r="E82" s="108"/>
      <c r="F82" s="108"/>
      <c r="G82" s="108"/>
      <c r="H82" s="108"/>
      <c r="I82" s="108"/>
      <c r="J82" s="108"/>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row>
    <row r="83" spans="2:65" s="106" customFormat="1" x14ac:dyDescent="0.2">
      <c r="B83" s="107"/>
      <c r="D83" s="108"/>
      <c r="E83" s="108"/>
      <c r="F83" s="108"/>
      <c r="G83" s="108"/>
      <c r="H83" s="108"/>
      <c r="I83" s="108"/>
      <c r="J83" s="108"/>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row>
    <row r="84" spans="2:65" s="106" customFormat="1" x14ac:dyDescent="0.2">
      <c r="B84" s="107"/>
      <c r="D84" s="108"/>
      <c r="E84" s="108"/>
      <c r="F84" s="108"/>
      <c r="G84" s="108"/>
      <c r="H84" s="108"/>
      <c r="I84" s="108"/>
      <c r="J84" s="108"/>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row>
    <row r="85" spans="2:65" s="106" customFormat="1" x14ac:dyDescent="0.2">
      <c r="B85" s="107"/>
      <c r="D85" s="108"/>
      <c r="E85" s="108"/>
      <c r="F85" s="108"/>
      <c r="G85" s="108"/>
      <c r="H85" s="108"/>
      <c r="I85" s="108"/>
      <c r="J85" s="108"/>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row>
    <row r="86" spans="2:65" s="106" customFormat="1" x14ac:dyDescent="0.2">
      <c r="B86" s="107"/>
      <c r="D86" s="108"/>
      <c r="E86" s="108"/>
      <c r="F86" s="108"/>
      <c r="G86" s="108"/>
      <c r="H86" s="108"/>
      <c r="I86" s="108"/>
      <c r="J86" s="108"/>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row>
    <row r="87" spans="2:65" s="106" customFormat="1" x14ac:dyDescent="0.2">
      <c r="B87" s="107"/>
      <c r="D87" s="108"/>
      <c r="E87" s="108"/>
      <c r="F87" s="108"/>
      <c r="G87" s="108"/>
      <c r="H87" s="108"/>
      <c r="I87" s="108"/>
      <c r="J87" s="108"/>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row>
    <row r="88" spans="2:65" s="106" customFormat="1" x14ac:dyDescent="0.2">
      <c r="B88" s="107"/>
      <c r="D88" s="108"/>
      <c r="E88" s="108"/>
      <c r="F88" s="108"/>
      <c r="G88" s="108"/>
      <c r="H88" s="108"/>
      <c r="I88" s="108"/>
      <c r="J88" s="108"/>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row>
    <row r="89" spans="2:65" s="106" customFormat="1" x14ac:dyDescent="0.2">
      <c r="B89" s="107"/>
      <c r="D89" s="108"/>
      <c r="E89" s="108"/>
      <c r="F89" s="108"/>
      <c r="G89" s="108"/>
      <c r="H89" s="108"/>
      <c r="I89" s="108"/>
      <c r="J89" s="108"/>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row>
    <row r="90" spans="2:65" s="106" customFormat="1" x14ac:dyDescent="0.2">
      <c r="B90" s="107"/>
      <c r="D90" s="108"/>
      <c r="E90" s="108"/>
      <c r="F90" s="108"/>
      <c r="G90" s="108"/>
      <c r="H90" s="108"/>
      <c r="I90" s="108"/>
      <c r="J90" s="108"/>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row>
    <row r="91" spans="2:65" s="106" customFormat="1" x14ac:dyDescent="0.2">
      <c r="B91" s="107"/>
      <c r="D91" s="108"/>
      <c r="E91" s="108"/>
      <c r="F91" s="108"/>
      <c r="G91" s="108"/>
      <c r="H91" s="108"/>
      <c r="I91" s="108"/>
      <c r="J91" s="108"/>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row>
    <row r="92" spans="2:65" s="106" customFormat="1" x14ac:dyDescent="0.2">
      <c r="B92" s="107"/>
      <c r="D92" s="108"/>
      <c r="E92" s="108"/>
      <c r="F92" s="108"/>
      <c r="G92" s="108"/>
      <c r="H92" s="108"/>
      <c r="I92" s="108"/>
      <c r="J92" s="108"/>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row>
    <row r="93" spans="2:65" s="106" customFormat="1" x14ac:dyDescent="0.2">
      <c r="B93" s="107"/>
      <c r="D93" s="108"/>
      <c r="E93" s="108"/>
      <c r="F93" s="108"/>
      <c r="G93" s="108"/>
      <c r="H93" s="108"/>
      <c r="I93" s="108"/>
      <c r="J93" s="108"/>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row>
    <row r="94" spans="2:65" s="106" customFormat="1" x14ac:dyDescent="0.2">
      <c r="B94" s="107"/>
      <c r="D94" s="108"/>
      <c r="E94" s="108"/>
      <c r="F94" s="108"/>
      <c r="G94" s="108"/>
      <c r="H94" s="108"/>
      <c r="I94" s="108"/>
      <c r="J94" s="108"/>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row>
    <row r="95" spans="2:65" s="106" customFormat="1" x14ac:dyDescent="0.2">
      <c r="B95" s="107"/>
      <c r="D95" s="108"/>
      <c r="E95" s="108"/>
      <c r="F95" s="108"/>
      <c r="G95" s="108"/>
      <c r="H95" s="108"/>
      <c r="I95" s="108"/>
      <c r="J95" s="108"/>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row>
    <row r="96" spans="2:65" s="106" customFormat="1" x14ac:dyDescent="0.2">
      <c r="B96" s="107"/>
      <c r="D96" s="108"/>
      <c r="E96" s="108"/>
      <c r="F96" s="108"/>
      <c r="G96" s="108"/>
      <c r="H96" s="108"/>
      <c r="I96" s="108"/>
      <c r="J96" s="108"/>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row>
    <row r="97" spans="2:65" s="106" customFormat="1" x14ac:dyDescent="0.2">
      <c r="B97" s="107"/>
      <c r="D97" s="108"/>
      <c r="E97" s="108"/>
      <c r="F97" s="108"/>
      <c r="G97" s="108"/>
      <c r="H97" s="108"/>
      <c r="I97" s="108"/>
      <c r="J97" s="108"/>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row>
    <row r="98" spans="2:65" s="106" customFormat="1" x14ac:dyDescent="0.2">
      <c r="B98" s="107"/>
      <c r="D98" s="108"/>
      <c r="E98" s="108"/>
      <c r="F98" s="108"/>
      <c r="G98" s="108"/>
      <c r="H98" s="108"/>
      <c r="I98" s="108"/>
      <c r="J98" s="108"/>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row>
    <row r="99" spans="2:65" s="106" customFormat="1" x14ac:dyDescent="0.2">
      <c r="B99" s="107"/>
      <c r="D99" s="108"/>
      <c r="E99" s="108"/>
      <c r="F99" s="108"/>
      <c r="G99" s="108"/>
      <c r="H99" s="108"/>
      <c r="I99" s="108"/>
      <c r="J99" s="108"/>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row>
    <row r="100" spans="2:65" s="106" customFormat="1" x14ac:dyDescent="0.2">
      <c r="B100" s="107"/>
      <c r="D100" s="108"/>
      <c r="E100" s="108"/>
      <c r="F100" s="108"/>
      <c r="G100" s="108"/>
      <c r="H100" s="108"/>
      <c r="I100" s="108"/>
      <c r="J100" s="108"/>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row>
    <row r="101" spans="2:65" s="106" customFormat="1" x14ac:dyDescent="0.2">
      <c r="B101" s="107"/>
      <c r="D101" s="108"/>
      <c r="E101" s="108"/>
      <c r="F101" s="108"/>
      <c r="G101" s="108"/>
      <c r="H101" s="108"/>
      <c r="I101" s="108"/>
      <c r="J101" s="108"/>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row>
    <row r="102" spans="2:65" s="106" customFormat="1" x14ac:dyDescent="0.2">
      <c r="B102" s="107"/>
      <c r="D102" s="108"/>
      <c r="E102" s="108"/>
      <c r="F102" s="108"/>
      <c r="G102" s="108"/>
      <c r="H102" s="108"/>
      <c r="I102" s="108"/>
      <c r="J102" s="108"/>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row>
    <row r="103" spans="2:65" s="106" customFormat="1" x14ac:dyDescent="0.2">
      <c r="B103" s="107"/>
      <c r="D103" s="108"/>
      <c r="E103" s="108"/>
      <c r="F103" s="108"/>
      <c r="G103" s="108"/>
      <c r="H103" s="108"/>
      <c r="I103" s="108"/>
      <c r="J103" s="108"/>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row>
    <row r="104" spans="2:65" s="106" customFormat="1" x14ac:dyDescent="0.2">
      <c r="B104" s="107"/>
      <c r="D104" s="108"/>
      <c r="E104" s="108"/>
      <c r="F104" s="108"/>
      <c r="G104" s="108"/>
      <c r="H104" s="108"/>
      <c r="I104" s="108"/>
      <c r="J104" s="108"/>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row>
    <row r="105" spans="2:65" s="106" customFormat="1" x14ac:dyDescent="0.2">
      <c r="B105" s="107"/>
      <c r="D105" s="108"/>
      <c r="E105" s="108"/>
      <c r="F105" s="108"/>
      <c r="G105" s="108"/>
      <c r="H105" s="108"/>
      <c r="I105" s="108"/>
      <c r="J105" s="108"/>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row>
    <row r="106" spans="2:65" s="106" customFormat="1" x14ac:dyDescent="0.2">
      <c r="B106" s="107"/>
      <c r="D106" s="108"/>
      <c r="E106" s="108"/>
      <c r="F106" s="108"/>
      <c r="G106" s="108"/>
      <c r="H106" s="108"/>
      <c r="I106" s="108"/>
      <c r="J106" s="108"/>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row>
    <row r="107" spans="2:65" s="106" customFormat="1" x14ac:dyDescent="0.2">
      <c r="B107" s="107"/>
      <c r="D107" s="108"/>
      <c r="E107" s="108"/>
      <c r="F107" s="108"/>
      <c r="G107" s="108"/>
      <c r="H107" s="108"/>
      <c r="I107" s="108"/>
      <c r="J107" s="108"/>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row>
    <row r="108" spans="2:65" s="106" customFormat="1" x14ac:dyDescent="0.2">
      <c r="B108" s="107"/>
      <c r="D108" s="108"/>
      <c r="E108" s="108"/>
      <c r="F108" s="108"/>
      <c r="G108" s="108"/>
      <c r="H108" s="108"/>
      <c r="I108" s="108"/>
      <c r="J108" s="108"/>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row>
    <row r="109" spans="2:65" s="106" customFormat="1" x14ac:dyDescent="0.2">
      <c r="B109" s="107"/>
      <c r="D109" s="108"/>
      <c r="E109" s="108"/>
      <c r="F109" s="108"/>
      <c r="G109" s="108"/>
      <c r="H109" s="108"/>
      <c r="I109" s="108"/>
      <c r="J109" s="108"/>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row>
    <row r="110" spans="2:65" s="106" customFormat="1" x14ac:dyDescent="0.2">
      <c r="B110" s="107"/>
      <c r="D110" s="108"/>
      <c r="E110" s="108"/>
      <c r="F110" s="108"/>
      <c r="G110" s="108"/>
      <c r="H110" s="108"/>
      <c r="I110" s="108"/>
      <c r="J110" s="108"/>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row>
    <row r="111" spans="2:65" s="106" customFormat="1" x14ac:dyDescent="0.2">
      <c r="B111" s="107"/>
      <c r="D111" s="108"/>
      <c r="E111" s="108"/>
      <c r="F111" s="108"/>
      <c r="G111" s="108"/>
      <c r="H111" s="108"/>
      <c r="I111" s="108"/>
      <c r="J111" s="108"/>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row>
    <row r="112" spans="2:65" s="106" customFormat="1" x14ac:dyDescent="0.2">
      <c r="B112" s="107"/>
      <c r="D112" s="108"/>
      <c r="E112" s="108"/>
      <c r="F112" s="108"/>
      <c r="G112" s="108"/>
      <c r="H112" s="108"/>
      <c r="I112" s="108"/>
      <c r="J112" s="108"/>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row>
    <row r="113" spans="2:65" s="106" customFormat="1" x14ac:dyDescent="0.2">
      <c r="B113" s="107"/>
      <c r="D113" s="108"/>
      <c r="E113" s="108"/>
      <c r="F113" s="108"/>
      <c r="G113" s="108"/>
      <c r="H113" s="108"/>
      <c r="I113" s="108"/>
      <c r="J113" s="108"/>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row>
    <row r="114" spans="2:65" s="106" customFormat="1" x14ac:dyDescent="0.2">
      <c r="B114" s="107"/>
      <c r="D114" s="108"/>
      <c r="E114" s="108"/>
      <c r="F114" s="108"/>
      <c r="G114" s="108"/>
      <c r="H114" s="108"/>
      <c r="I114" s="108"/>
      <c r="J114" s="108"/>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row>
    <row r="115" spans="2:65" s="106" customFormat="1" x14ac:dyDescent="0.2">
      <c r="B115" s="107"/>
      <c r="D115" s="108"/>
      <c r="E115" s="108"/>
      <c r="F115" s="108"/>
      <c r="G115" s="108"/>
      <c r="H115" s="108"/>
      <c r="I115" s="108"/>
      <c r="J115" s="108"/>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row>
    <row r="116" spans="2:65" s="106" customFormat="1" x14ac:dyDescent="0.2">
      <c r="B116" s="107"/>
      <c r="D116" s="108"/>
      <c r="E116" s="108"/>
      <c r="F116" s="108"/>
      <c r="G116" s="108"/>
      <c r="H116" s="108"/>
      <c r="I116" s="108"/>
      <c r="J116" s="108"/>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row>
    <row r="117" spans="2:65" s="106" customFormat="1" x14ac:dyDescent="0.2">
      <c r="B117" s="107"/>
      <c r="D117" s="108"/>
      <c r="E117" s="108"/>
      <c r="F117" s="108"/>
      <c r="G117" s="108"/>
      <c r="H117" s="108"/>
      <c r="I117" s="108"/>
      <c r="J117" s="108"/>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row>
    <row r="118" spans="2:65" s="106" customFormat="1" x14ac:dyDescent="0.2">
      <c r="B118" s="107"/>
      <c r="D118" s="108"/>
      <c r="E118" s="108"/>
      <c r="F118" s="108"/>
      <c r="G118" s="108"/>
      <c r="H118" s="108"/>
      <c r="I118" s="108"/>
      <c r="J118" s="108"/>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row>
    <row r="119" spans="2:65" s="106" customFormat="1" x14ac:dyDescent="0.2">
      <c r="B119" s="107"/>
      <c r="D119" s="108"/>
      <c r="E119" s="108"/>
      <c r="F119" s="108"/>
      <c r="G119" s="108"/>
      <c r="H119" s="108"/>
      <c r="I119" s="108"/>
      <c r="J119" s="108"/>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row>
    <row r="120" spans="2:65" s="106" customFormat="1" x14ac:dyDescent="0.2">
      <c r="B120" s="107"/>
      <c r="D120" s="108"/>
      <c r="E120" s="108"/>
      <c r="F120" s="108"/>
      <c r="G120" s="108"/>
      <c r="H120" s="108"/>
      <c r="I120" s="108"/>
      <c r="J120" s="108"/>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row>
    <row r="121" spans="2:65" s="106" customFormat="1" x14ac:dyDescent="0.2">
      <c r="B121" s="107"/>
      <c r="D121" s="108"/>
      <c r="E121" s="108"/>
      <c r="F121" s="108"/>
      <c r="G121" s="108"/>
      <c r="H121" s="108"/>
      <c r="I121" s="108"/>
      <c r="J121" s="108"/>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row>
    <row r="122" spans="2:65" s="106" customFormat="1" x14ac:dyDescent="0.2">
      <c r="B122" s="107"/>
      <c r="D122" s="108"/>
      <c r="E122" s="108"/>
      <c r="F122" s="108"/>
      <c r="G122" s="108"/>
      <c r="H122" s="108"/>
      <c r="I122" s="108"/>
      <c r="J122" s="108"/>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row>
    <row r="123" spans="2:65" s="106" customFormat="1" x14ac:dyDescent="0.2">
      <c r="B123" s="107"/>
      <c r="D123" s="108"/>
      <c r="E123" s="108"/>
      <c r="F123" s="108"/>
      <c r="G123" s="108"/>
      <c r="H123" s="108"/>
      <c r="I123" s="108"/>
      <c r="J123" s="108"/>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row>
    <row r="124" spans="2:65" s="106" customFormat="1" x14ac:dyDescent="0.2">
      <c r="B124" s="107"/>
      <c r="D124" s="108"/>
      <c r="E124" s="108"/>
      <c r="F124" s="108"/>
      <c r="G124" s="108"/>
      <c r="H124" s="108"/>
      <c r="I124" s="108"/>
      <c r="J124" s="108"/>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row>
    <row r="125" spans="2:65" s="106" customFormat="1" x14ac:dyDescent="0.2">
      <c r="B125" s="107"/>
      <c r="D125" s="108"/>
      <c r="E125" s="108"/>
      <c r="F125" s="108"/>
      <c r="G125" s="108"/>
      <c r="H125" s="108"/>
      <c r="I125" s="108"/>
      <c r="J125" s="108"/>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row>
    <row r="126" spans="2:65" s="106" customFormat="1" x14ac:dyDescent="0.2">
      <c r="B126" s="107"/>
      <c r="D126" s="108"/>
      <c r="E126" s="108"/>
      <c r="F126" s="108"/>
      <c r="G126" s="108"/>
      <c r="H126" s="108"/>
      <c r="I126" s="108"/>
      <c r="J126" s="108"/>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row>
    <row r="127" spans="2:65" s="106" customFormat="1" x14ac:dyDescent="0.2">
      <c r="B127" s="107"/>
      <c r="D127" s="108"/>
      <c r="E127" s="108"/>
      <c r="F127" s="108"/>
      <c r="G127" s="108"/>
      <c r="H127" s="108"/>
      <c r="I127" s="108"/>
      <c r="J127" s="108"/>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row>
    <row r="128" spans="2:65" s="106" customFormat="1" x14ac:dyDescent="0.2">
      <c r="B128" s="107"/>
      <c r="D128" s="108"/>
      <c r="E128" s="108"/>
      <c r="F128" s="108"/>
      <c r="G128" s="108"/>
      <c r="H128" s="108"/>
      <c r="I128" s="108"/>
      <c r="J128" s="108"/>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row>
    <row r="129" spans="2:65" s="106" customFormat="1" x14ac:dyDescent="0.2">
      <c r="B129" s="107"/>
      <c r="D129" s="108"/>
      <c r="E129" s="108"/>
      <c r="F129" s="108"/>
      <c r="G129" s="108"/>
      <c r="H129" s="108"/>
      <c r="I129" s="108"/>
      <c r="J129" s="108"/>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row>
    <row r="130" spans="2:65" s="106" customFormat="1" x14ac:dyDescent="0.2">
      <c r="B130" s="107"/>
      <c r="D130" s="108"/>
      <c r="E130" s="108"/>
      <c r="F130" s="108"/>
      <c r="G130" s="108"/>
      <c r="H130" s="108"/>
      <c r="I130" s="108"/>
      <c r="J130" s="108"/>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row>
    <row r="131" spans="2:65" s="106" customFormat="1" x14ac:dyDescent="0.2">
      <c r="B131" s="107"/>
      <c r="D131" s="108"/>
      <c r="E131" s="108"/>
      <c r="F131" s="108"/>
      <c r="G131" s="108"/>
      <c r="H131" s="108"/>
      <c r="I131" s="108"/>
      <c r="J131" s="108"/>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row>
    <row r="132" spans="2:65" s="106" customFormat="1" x14ac:dyDescent="0.2">
      <c r="B132" s="107"/>
      <c r="D132" s="108"/>
      <c r="E132" s="108"/>
      <c r="F132" s="108"/>
      <c r="G132" s="108"/>
      <c r="H132" s="108"/>
      <c r="I132" s="108"/>
      <c r="J132" s="108"/>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row>
    <row r="133" spans="2:65" s="106" customFormat="1" x14ac:dyDescent="0.2">
      <c r="B133" s="107"/>
      <c r="D133" s="108"/>
      <c r="E133" s="108"/>
      <c r="F133" s="108"/>
      <c r="G133" s="108"/>
      <c r="H133" s="108"/>
      <c r="I133" s="108"/>
      <c r="J133" s="108"/>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row>
    <row r="134" spans="2:65" s="106" customFormat="1" x14ac:dyDescent="0.2">
      <c r="B134" s="107"/>
      <c r="D134" s="108"/>
      <c r="E134" s="108"/>
      <c r="F134" s="108"/>
      <c r="G134" s="108"/>
      <c r="H134" s="108"/>
      <c r="I134" s="108"/>
      <c r="J134" s="108"/>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row>
    <row r="135" spans="2:65" s="106" customFormat="1" x14ac:dyDescent="0.2">
      <c r="B135" s="107"/>
      <c r="D135" s="108"/>
      <c r="E135" s="108"/>
      <c r="F135" s="108"/>
      <c r="G135" s="108"/>
      <c r="H135" s="108"/>
      <c r="I135" s="108"/>
      <c r="J135" s="108"/>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row>
    <row r="136" spans="2:65" s="106" customFormat="1" x14ac:dyDescent="0.2">
      <c r="B136" s="107"/>
      <c r="D136" s="108"/>
      <c r="E136" s="108"/>
      <c r="F136" s="108"/>
      <c r="G136" s="108"/>
      <c r="H136" s="108"/>
      <c r="I136" s="108"/>
      <c r="J136" s="108"/>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row>
    <row r="137" spans="2:65" s="106" customFormat="1" x14ac:dyDescent="0.2">
      <c r="B137" s="107"/>
      <c r="D137" s="108"/>
      <c r="E137" s="108"/>
      <c r="F137" s="108"/>
      <c r="G137" s="108"/>
      <c r="H137" s="108"/>
      <c r="I137" s="108"/>
      <c r="J137" s="108"/>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row>
    <row r="138" spans="2:65" s="106" customFormat="1" x14ac:dyDescent="0.2">
      <c r="B138" s="107"/>
      <c r="D138" s="108"/>
      <c r="E138" s="108"/>
      <c r="F138" s="108"/>
      <c r="G138" s="108"/>
      <c r="H138" s="108"/>
      <c r="I138" s="108"/>
      <c r="J138" s="108"/>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row>
    <row r="139" spans="2:65" s="106" customFormat="1" x14ac:dyDescent="0.2">
      <c r="B139" s="107"/>
      <c r="D139" s="108"/>
      <c r="E139" s="108"/>
      <c r="F139" s="108"/>
      <c r="G139" s="108"/>
      <c r="H139" s="108"/>
      <c r="I139" s="108"/>
      <c r="J139" s="108"/>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row>
    <row r="140" spans="2:65" s="106" customFormat="1" x14ac:dyDescent="0.2">
      <c r="B140" s="107"/>
      <c r="D140" s="108"/>
      <c r="E140" s="108"/>
      <c r="F140" s="108"/>
      <c r="G140" s="108"/>
      <c r="H140" s="108"/>
      <c r="I140" s="108"/>
      <c r="J140" s="108"/>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row>
    <row r="141" spans="2:65" s="106" customFormat="1" x14ac:dyDescent="0.2">
      <c r="B141" s="107"/>
      <c r="D141" s="108"/>
      <c r="E141" s="108"/>
      <c r="F141" s="108"/>
      <c r="G141" s="108"/>
      <c r="H141" s="108"/>
      <c r="I141" s="108"/>
      <c r="J141" s="108"/>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row>
    <row r="142" spans="2:65" s="106" customFormat="1" x14ac:dyDescent="0.2">
      <c r="B142" s="107"/>
      <c r="D142" s="108"/>
      <c r="E142" s="108"/>
      <c r="F142" s="108"/>
      <c r="G142" s="108"/>
      <c r="H142" s="108"/>
      <c r="I142" s="108"/>
      <c r="J142" s="108"/>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row>
    <row r="143" spans="2:65" s="106" customFormat="1" x14ac:dyDescent="0.2">
      <c r="B143" s="107"/>
      <c r="D143" s="108"/>
      <c r="E143" s="108"/>
      <c r="F143" s="108"/>
      <c r="G143" s="108"/>
      <c r="H143" s="108"/>
      <c r="I143" s="108"/>
      <c r="J143" s="108"/>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row>
    <row r="144" spans="2:65" s="106" customFormat="1" x14ac:dyDescent="0.2">
      <c r="B144" s="107"/>
      <c r="D144" s="108"/>
      <c r="E144" s="108"/>
      <c r="F144" s="108"/>
      <c r="G144" s="108"/>
      <c r="H144" s="108"/>
      <c r="I144" s="108"/>
      <c r="J144" s="108"/>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row>
    <row r="145" spans="2:65" s="106" customFormat="1" x14ac:dyDescent="0.2">
      <c r="B145" s="107"/>
      <c r="D145" s="108"/>
      <c r="E145" s="108"/>
      <c r="F145" s="108"/>
      <c r="G145" s="108"/>
      <c r="H145" s="108"/>
      <c r="I145" s="108"/>
      <c r="J145" s="108"/>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row>
    <row r="146" spans="2:65" s="106" customFormat="1" x14ac:dyDescent="0.2">
      <c r="B146" s="107"/>
      <c r="D146" s="108"/>
      <c r="E146" s="108"/>
      <c r="F146" s="108"/>
      <c r="G146" s="108"/>
      <c r="H146" s="108"/>
      <c r="I146" s="108"/>
      <c r="J146" s="108"/>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row>
    <row r="147" spans="2:65" s="106" customFormat="1" x14ac:dyDescent="0.2">
      <c r="B147" s="107"/>
      <c r="D147" s="108"/>
      <c r="E147" s="108"/>
      <c r="F147" s="108"/>
      <c r="G147" s="108"/>
      <c r="H147" s="108"/>
      <c r="I147" s="108"/>
      <c r="J147" s="108"/>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row>
    <row r="148" spans="2:65" s="106" customFormat="1" x14ac:dyDescent="0.2">
      <c r="B148" s="107"/>
      <c r="D148" s="108"/>
      <c r="E148" s="108"/>
      <c r="F148" s="108"/>
      <c r="G148" s="108"/>
      <c r="H148" s="108"/>
      <c r="I148" s="108"/>
      <c r="J148" s="108"/>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row>
    <row r="149" spans="2:65" s="106" customFormat="1" x14ac:dyDescent="0.2">
      <c r="B149" s="107"/>
      <c r="D149" s="108"/>
      <c r="E149" s="108"/>
      <c r="F149" s="108"/>
      <c r="G149" s="108"/>
      <c r="H149" s="108"/>
      <c r="I149" s="108"/>
      <c r="J149" s="108"/>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row>
    <row r="150" spans="2:65" s="106" customFormat="1" x14ac:dyDescent="0.2">
      <c r="B150" s="107"/>
      <c r="D150" s="108"/>
      <c r="E150" s="108"/>
      <c r="F150" s="108"/>
      <c r="G150" s="108"/>
      <c r="H150" s="108"/>
      <c r="I150" s="108"/>
      <c r="J150" s="108"/>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row>
    <row r="151" spans="2:65" s="106" customFormat="1" x14ac:dyDescent="0.2">
      <c r="B151" s="107"/>
      <c r="D151" s="108"/>
      <c r="E151" s="108"/>
      <c r="F151" s="108"/>
      <c r="G151" s="108"/>
      <c r="H151" s="108"/>
      <c r="I151" s="108"/>
      <c r="J151" s="108"/>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row>
    <row r="152" spans="2:65" s="106" customFormat="1" x14ac:dyDescent="0.2">
      <c r="B152" s="107"/>
      <c r="D152" s="108"/>
      <c r="E152" s="108"/>
      <c r="F152" s="108"/>
      <c r="G152" s="108"/>
      <c r="H152" s="108"/>
      <c r="I152" s="108"/>
      <c r="J152" s="108"/>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row>
    <row r="153" spans="2:65" s="106" customFormat="1" x14ac:dyDescent="0.2">
      <c r="B153" s="107"/>
      <c r="D153" s="108"/>
      <c r="E153" s="108"/>
      <c r="F153" s="108"/>
      <c r="G153" s="108"/>
      <c r="H153" s="108"/>
      <c r="I153" s="108"/>
      <c r="J153" s="108"/>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row>
    <row r="154" spans="2:65" s="106" customFormat="1" x14ac:dyDescent="0.2">
      <c r="B154" s="107"/>
      <c r="D154" s="108"/>
      <c r="E154" s="108"/>
      <c r="F154" s="108"/>
      <c r="G154" s="108"/>
      <c r="H154" s="108"/>
      <c r="I154" s="108"/>
      <c r="J154" s="108"/>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row>
    <row r="155" spans="2:65" s="106" customFormat="1" x14ac:dyDescent="0.2">
      <c r="B155" s="107"/>
      <c r="D155" s="108"/>
      <c r="E155" s="108"/>
      <c r="F155" s="108"/>
      <c r="G155" s="108"/>
      <c r="H155" s="108"/>
      <c r="I155" s="108"/>
      <c r="J155" s="108"/>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row>
    <row r="156" spans="2:65" s="106" customFormat="1" x14ac:dyDescent="0.2">
      <c r="B156" s="107"/>
      <c r="D156" s="108"/>
      <c r="E156" s="108"/>
      <c r="F156" s="108"/>
      <c r="G156" s="108"/>
      <c r="H156" s="108"/>
      <c r="I156" s="108"/>
      <c r="J156" s="108"/>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row>
    <row r="157" spans="2:65" s="106" customFormat="1" x14ac:dyDescent="0.2">
      <c r="B157" s="107"/>
      <c r="D157" s="108"/>
      <c r="E157" s="108"/>
      <c r="F157" s="108"/>
      <c r="G157" s="108"/>
      <c r="H157" s="108"/>
      <c r="I157" s="108"/>
      <c r="J157" s="108"/>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row>
    <row r="158" spans="2:65" s="106" customFormat="1" x14ac:dyDescent="0.2">
      <c r="B158" s="107"/>
      <c r="D158" s="108"/>
      <c r="E158" s="108"/>
      <c r="F158" s="108"/>
      <c r="G158" s="108"/>
      <c r="H158" s="108"/>
      <c r="I158" s="108"/>
      <c r="J158" s="108"/>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row>
    <row r="159" spans="2:65" s="106" customFormat="1" x14ac:dyDescent="0.2">
      <c r="B159" s="107"/>
      <c r="D159" s="108"/>
      <c r="E159" s="108"/>
      <c r="F159" s="108"/>
      <c r="G159" s="108"/>
      <c r="H159" s="108"/>
      <c r="I159" s="108"/>
      <c r="J159" s="108"/>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row>
    <row r="160" spans="2:65" s="106" customFormat="1" x14ac:dyDescent="0.2">
      <c r="B160" s="107"/>
      <c r="D160" s="108"/>
      <c r="E160" s="108"/>
      <c r="F160" s="108"/>
      <c r="G160" s="108"/>
      <c r="H160" s="108"/>
      <c r="I160" s="108"/>
      <c r="J160" s="108"/>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row>
    <row r="161" spans="2:65" s="106" customFormat="1" x14ac:dyDescent="0.2">
      <c r="B161" s="107"/>
      <c r="D161" s="108"/>
      <c r="E161" s="108"/>
      <c r="F161" s="108"/>
      <c r="G161" s="108"/>
      <c r="H161" s="108"/>
      <c r="I161" s="108"/>
      <c r="J161" s="108"/>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row>
    <row r="162" spans="2:65" s="106" customFormat="1" x14ac:dyDescent="0.2">
      <c r="B162" s="107"/>
      <c r="D162" s="108"/>
      <c r="E162" s="108"/>
      <c r="F162" s="108"/>
      <c r="G162" s="108"/>
      <c r="H162" s="108"/>
      <c r="I162" s="108"/>
      <c r="J162" s="108"/>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row>
    <row r="163" spans="2:65" s="106" customFormat="1" x14ac:dyDescent="0.2">
      <c r="B163" s="107"/>
      <c r="D163" s="108"/>
      <c r="E163" s="108"/>
      <c r="F163" s="108"/>
      <c r="G163" s="108"/>
      <c r="H163" s="108"/>
      <c r="I163" s="108"/>
      <c r="J163" s="108"/>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row>
    <row r="164" spans="2:65" s="106" customFormat="1" x14ac:dyDescent="0.2">
      <c r="B164" s="107"/>
      <c r="D164" s="108"/>
      <c r="E164" s="108"/>
      <c r="F164" s="108"/>
      <c r="G164" s="108"/>
      <c r="H164" s="108"/>
      <c r="I164" s="108"/>
      <c r="J164" s="108"/>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row>
    <row r="165" spans="2:65" s="106" customFormat="1" x14ac:dyDescent="0.2">
      <c r="B165" s="107"/>
      <c r="D165" s="108"/>
      <c r="E165" s="108"/>
      <c r="F165" s="108"/>
      <c r="G165" s="108"/>
      <c r="H165" s="108"/>
      <c r="I165" s="108"/>
      <c r="J165" s="108"/>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row>
    <row r="166" spans="2:65" s="106" customFormat="1" x14ac:dyDescent="0.2">
      <c r="B166" s="107"/>
      <c r="D166" s="108"/>
      <c r="E166" s="108"/>
      <c r="F166" s="108"/>
      <c r="G166" s="108"/>
      <c r="H166" s="108"/>
      <c r="I166" s="108"/>
      <c r="J166" s="108"/>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row>
    <row r="167" spans="2:65" s="106" customFormat="1" x14ac:dyDescent="0.2">
      <c r="B167" s="107"/>
      <c r="D167" s="108"/>
      <c r="E167" s="108"/>
      <c r="F167" s="108"/>
      <c r="G167" s="108"/>
      <c r="H167" s="108"/>
      <c r="I167" s="108"/>
      <c r="J167" s="108"/>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row>
    <row r="168" spans="2:65" s="106" customFormat="1" x14ac:dyDescent="0.2">
      <c r="B168" s="107"/>
      <c r="D168" s="108"/>
      <c r="E168" s="108"/>
      <c r="F168" s="108"/>
      <c r="G168" s="108"/>
      <c r="H168" s="108"/>
      <c r="I168" s="108"/>
      <c r="J168" s="108"/>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row>
    <row r="169" spans="2:65" s="106" customFormat="1" x14ac:dyDescent="0.2">
      <c r="B169" s="107"/>
      <c r="D169" s="108"/>
      <c r="E169" s="108"/>
      <c r="F169" s="108"/>
      <c r="G169" s="108"/>
      <c r="H169" s="108"/>
      <c r="I169" s="108"/>
      <c r="J169" s="108"/>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row>
    <row r="170" spans="2:65" s="106" customFormat="1" x14ac:dyDescent="0.2">
      <c r="B170" s="107"/>
      <c r="D170" s="108"/>
      <c r="E170" s="108"/>
      <c r="F170" s="108"/>
      <c r="G170" s="108"/>
      <c r="H170" s="108"/>
      <c r="I170" s="108"/>
      <c r="J170" s="108"/>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row>
    <row r="171" spans="2:65" s="106" customFormat="1" x14ac:dyDescent="0.2">
      <c r="B171" s="107"/>
      <c r="D171" s="108"/>
      <c r="E171" s="108"/>
      <c r="F171" s="108"/>
      <c r="G171" s="108"/>
      <c r="H171" s="108"/>
      <c r="I171" s="108"/>
      <c r="J171" s="108"/>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row>
    <row r="172" spans="2:65" s="106" customFormat="1" x14ac:dyDescent="0.2">
      <c r="B172" s="107"/>
      <c r="D172" s="108"/>
      <c r="E172" s="108"/>
      <c r="F172" s="108"/>
      <c r="G172" s="108"/>
      <c r="H172" s="108"/>
      <c r="I172" s="108"/>
      <c r="J172" s="108"/>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row>
    <row r="173" spans="2:65" s="106" customFormat="1" x14ac:dyDescent="0.2">
      <c r="B173" s="107"/>
      <c r="D173" s="108"/>
      <c r="E173" s="108"/>
      <c r="F173" s="108"/>
      <c r="G173" s="108"/>
      <c r="H173" s="108"/>
      <c r="I173" s="108"/>
      <c r="J173" s="108"/>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row>
    <row r="174" spans="2:65" s="106" customFormat="1" x14ac:dyDescent="0.2">
      <c r="B174" s="107"/>
      <c r="D174" s="108"/>
      <c r="E174" s="108"/>
      <c r="F174" s="108"/>
      <c r="G174" s="108"/>
      <c r="H174" s="108"/>
      <c r="I174" s="108"/>
      <c r="J174" s="108"/>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row>
    <row r="175" spans="2:65" s="106" customFormat="1" x14ac:dyDescent="0.2">
      <c r="B175" s="107"/>
      <c r="D175" s="108"/>
      <c r="E175" s="108"/>
      <c r="F175" s="108"/>
      <c r="G175" s="108"/>
      <c r="H175" s="108"/>
      <c r="I175" s="108"/>
      <c r="J175" s="108"/>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row>
    <row r="176" spans="2:65" s="106" customFormat="1" x14ac:dyDescent="0.2">
      <c r="B176" s="107"/>
      <c r="D176" s="108"/>
      <c r="E176" s="108"/>
      <c r="F176" s="108"/>
      <c r="G176" s="108"/>
      <c r="H176" s="108"/>
      <c r="I176" s="108"/>
      <c r="J176" s="108"/>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row>
    <row r="177" spans="2:65" s="106" customFormat="1" x14ac:dyDescent="0.2">
      <c r="B177" s="107"/>
      <c r="D177" s="108"/>
      <c r="E177" s="108"/>
      <c r="F177" s="108"/>
      <c r="G177" s="108"/>
      <c r="H177" s="108"/>
      <c r="I177" s="108"/>
      <c r="J177" s="108"/>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row>
    <row r="178" spans="2:65" s="106" customFormat="1" x14ac:dyDescent="0.2">
      <c r="B178" s="107"/>
      <c r="D178" s="108"/>
      <c r="E178" s="108"/>
      <c r="F178" s="108"/>
      <c r="G178" s="108"/>
      <c r="H178" s="108"/>
      <c r="I178" s="108"/>
      <c r="J178" s="108"/>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row>
    <row r="179" spans="2:65" s="106" customFormat="1" x14ac:dyDescent="0.2">
      <c r="B179" s="107"/>
      <c r="D179" s="108"/>
      <c r="E179" s="108"/>
      <c r="F179" s="108"/>
      <c r="G179" s="108"/>
      <c r="H179" s="108"/>
      <c r="I179" s="108"/>
      <c r="J179" s="108"/>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row>
    <row r="180" spans="2:65" s="106" customFormat="1" x14ac:dyDescent="0.2">
      <c r="B180" s="107"/>
      <c r="D180" s="108"/>
      <c r="E180" s="108"/>
      <c r="F180" s="108"/>
      <c r="G180" s="108"/>
      <c r="H180" s="108"/>
      <c r="I180" s="108"/>
      <c r="J180" s="108"/>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row>
    <row r="181" spans="2:65" s="106" customFormat="1" x14ac:dyDescent="0.2">
      <c r="B181" s="107"/>
      <c r="D181" s="108"/>
      <c r="E181" s="108"/>
      <c r="F181" s="108"/>
      <c r="G181" s="108"/>
      <c r="H181" s="108"/>
      <c r="I181" s="108"/>
      <c r="J181" s="108"/>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row>
    <row r="182" spans="2:65" s="106" customFormat="1" x14ac:dyDescent="0.2">
      <c r="B182" s="107"/>
      <c r="D182" s="108"/>
      <c r="E182" s="108"/>
      <c r="F182" s="108"/>
      <c r="G182" s="108"/>
      <c r="H182" s="108"/>
      <c r="I182" s="108"/>
      <c r="J182" s="108"/>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row>
    <row r="183" spans="2:65" s="106" customFormat="1" x14ac:dyDescent="0.2">
      <c r="B183" s="107"/>
      <c r="D183" s="108"/>
      <c r="E183" s="108"/>
      <c r="F183" s="108"/>
      <c r="G183" s="108"/>
      <c r="H183" s="108"/>
      <c r="I183" s="108"/>
      <c r="J183" s="108"/>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row>
    <row r="184" spans="2:65" s="106" customFormat="1" x14ac:dyDescent="0.2">
      <c r="B184" s="107"/>
      <c r="D184" s="108"/>
      <c r="E184" s="108"/>
      <c r="F184" s="108"/>
      <c r="G184" s="108"/>
      <c r="H184" s="108"/>
      <c r="I184" s="108"/>
      <c r="J184" s="108"/>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row>
    <row r="185" spans="2:65" s="106" customFormat="1" x14ac:dyDescent="0.2">
      <c r="B185" s="107"/>
      <c r="D185" s="108"/>
      <c r="E185" s="108"/>
      <c r="F185" s="108"/>
      <c r="G185" s="108"/>
      <c r="H185" s="108"/>
      <c r="I185" s="108"/>
      <c r="J185" s="108"/>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row>
    <row r="186" spans="2:65" s="106" customFormat="1" x14ac:dyDescent="0.2">
      <c r="B186" s="107"/>
      <c r="D186" s="108"/>
      <c r="E186" s="108"/>
      <c r="F186" s="108"/>
      <c r="G186" s="108"/>
      <c r="H186" s="108"/>
      <c r="I186" s="108"/>
      <c r="J186" s="108"/>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row>
    <row r="187" spans="2:65" s="106" customFormat="1" x14ac:dyDescent="0.2">
      <c r="B187" s="107"/>
      <c r="D187" s="108"/>
      <c r="E187" s="108"/>
      <c r="F187" s="108"/>
      <c r="G187" s="108"/>
      <c r="H187" s="108"/>
      <c r="I187" s="108"/>
      <c r="J187" s="108"/>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row>
    <row r="188" spans="2:65" s="106" customFormat="1" x14ac:dyDescent="0.2">
      <c r="B188" s="107"/>
      <c r="D188" s="108"/>
      <c r="E188" s="108"/>
      <c r="F188" s="108"/>
      <c r="G188" s="108"/>
      <c r="H188" s="108"/>
      <c r="I188" s="108"/>
      <c r="J188" s="108"/>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row>
    <row r="189" spans="2:65" s="106" customFormat="1" x14ac:dyDescent="0.2">
      <c r="B189" s="107"/>
      <c r="D189" s="108"/>
      <c r="E189" s="108"/>
      <c r="F189" s="108"/>
      <c r="G189" s="108"/>
      <c r="H189" s="108"/>
      <c r="I189" s="108"/>
      <c r="J189" s="108"/>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row>
    <row r="190" spans="2:65" s="106" customFormat="1" x14ac:dyDescent="0.2">
      <c r="B190" s="107"/>
      <c r="D190" s="108"/>
      <c r="E190" s="108"/>
      <c r="F190" s="108"/>
      <c r="G190" s="108"/>
      <c r="H190" s="108"/>
      <c r="I190" s="108"/>
      <c r="J190" s="108"/>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row>
    <row r="191" spans="2:65" s="106" customFormat="1" x14ac:dyDescent="0.2">
      <c r="B191" s="107"/>
      <c r="D191" s="108"/>
      <c r="E191" s="108"/>
      <c r="F191" s="108"/>
      <c r="G191" s="108"/>
      <c r="H191" s="108"/>
      <c r="I191" s="108"/>
      <c r="J191" s="108"/>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row>
    <row r="192" spans="2:65" s="106" customFormat="1" x14ac:dyDescent="0.2">
      <c r="B192" s="107"/>
      <c r="D192" s="108"/>
      <c r="E192" s="108"/>
      <c r="F192" s="108"/>
      <c r="G192" s="108"/>
      <c r="H192" s="108"/>
      <c r="I192" s="108"/>
      <c r="J192" s="108"/>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row>
    <row r="193" spans="2:65" s="106" customFormat="1" x14ac:dyDescent="0.2">
      <c r="B193" s="107"/>
      <c r="D193" s="108"/>
      <c r="E193" s="108"/>
      <c r="F193" s="108"/>
      <c r="G193" s="108"/>
      <c r="H193" s="108"/>
      <c r="I193" s="108"/>
      <c r="J193" s="108"/>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row>
    <row r="194" spans="2:65" s="106" customFormat="1" x14ac:dyDescent="0.2">
      <c r="B194" s="107"/>
      <c r="D194" s="108"/>
      <c r="E194" s="108"/>
      <c r="F194" s="108"/>
      <c r="G194" s="108"/>
      <c r="H194" s="108"/>
      <c r="I194" s="108"/>
      <c r="J194" s="108"/>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row>
    <row r="195" spans="2:65" s="106" customFormat="1" x14ac:dyDescent="0.2">
      <c r="B195" s="107"/>
      <c r="D195" s="108"/>
      <c r="E195" s="108"/>
      <c r="F195" s="108"/>
      <c r="G195" s="108"/>
      <c r="H195" s="108"/>
      <c r="I195" s="108"/>
      <c r="J195" s="108"/>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row>
    <row r="196" spans="2:65" s="106" customFormat="1" x14ac:dyDescent="0.2">
      <c r="B196" s="107"/>
      <c r="D196" s="108"/>
      <c r="E196" s="108"/>
      <c r="F196" s="108"/>
      <c r="G196" s="108"/>
      <c r="H196" s="108"/>
      <c r="I196" s="108"/>
      <c r="J196" s="108"/>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row>
    <row r="197" spans="2:65" s="106" customFormat="1" x14ac:dyDescent="0.2">
      <c r="B197" s="107"/>
      <c r="D197" s="108"/>
      <c r="E197" s="108"/>
      <c r="F197" s="108"/>
      <c r="G197" s="108"/>
      <c r="H197" s="108"/>
      <c r="I197" s="108"/>
      <c r="J197" s="108"/>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row>
    <row r="198" spans="2:65" s="106" customFormat="1" x14ac:dyDescent="0.2">
      <c r="B198" s="107"/>
      <c r="D198" s="108"/>
      <c r="E198" s="108"/>
      <c r="F198" s="108"/>
      <c r="G198" s="108"/>
      <c r="H198" s="108"/>
      <c r="I198" s="108"/>
      <c r="J198" s="108"/>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row>
    <row r="199" spans="2:65" s="106" customFormat="1" x14ac:dyDescent="0.2">
      <c r="B199" s="107"/>
      <c r="D199" s="108"/>
      <c r="E199" s="108"/>
      <c r="F199" s="108"/>
      <c r="G199" s="108"/>
      <c r="H199" s="108"/>
      <c r="I199" s="108"/>
      <c r="J199" s="108"/>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row>
    <row r="200" spans="2:65" s="106" customFormat="1" x14ac:dyDescent="0.2">
      <c r="B200" s="107"/>
      <c r="D200" s="108"/>
      <c r="E200" s="108"/>
      <c r="F200" s="108"/>
      <c r="G200" s="108"/>
      <c r="H200" s="108"/>
      <c r="I200" s="108"/>
      <c r="J200" s="108"/>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row>
    <row r="201" spans="2:65" s="106" customFormat="1" x14ac:dyDescent="0.2">
      <c r="B201" s="107"/>
      <c r="D201" s="108"/>
      <c r="E201" s="108"/>
      <c r="F201" s="108"/>
      <c r="G201" s="108"/>
      <c r="H201" s="108"/>
      <c r="I201" s="108"/>
      <c r="J201" s="108"/>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row>
    <row r="202" spans="2:65" s="106" customFormat="1" x14ac:dyDescent="0.2">
      <c r="B202" s="107"/>
      <c r="D202" s="108"/>
      <c r="E202" s="108"/>
      <c r="F202" s="108"/>
      <c r="G202" s="108"/>
      <c r="H202" s="108"/>
      <c r="I202" s="108"/>
      <c r="J202" s="108"/>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row>
    <row r="203" spans="2:65" s="106" customFormat="1" x14ac:dyDescent="0.2">
      <c r="B203" s="107"/>
      <c r="D203" s="108"/>
      <c r="E203" s="108"/>
      <c r="F203" s="108"/>
      <c r="G203" s="108"/>
      <c r="H203" s="108"/>
      <c r="I203" s="108"/>
      <c r="J203" s="108"/>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row>
    <row r="204" spans="2:65" s="106" customFormat="1" x14ac:dyDescent="0.2">
      <c r="B204" s="107"/>
      <c r="D204" s="108"/>
      <c r="E204" s="108"/>
      <c r="F204" s="108"/>
      <c r="G204" s="108"/>
      <c r="H204" s="108"/>
      <c r="I204" s="108"/>
      <c r="J204" s="108"/>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row>
    <row r="205" spans="2:65" s="106" customFormat="1" x14ac:dyDescent="0.2">
      <c r="B205" s="107"/>
      <c r="D205" s="108"/>
      <c r="E205" s="108"/>
      <c r="F205" s="108"/>
      <c r="G205" s="108"/>
      <c r="H205" s="108"/>
      <c r="I205" s="108"/>
      <c r="J205" s="108"/>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row>
    <row r="206" spans="2:65" s="106" customFormat="1" x14ac:dyDescent="0.2">
      <c r="B206" s="107"/>
      <c r="D206" s="108"/>
      <c r="E206" s="108"/>
      <c r="F206" s="108"/>
      <c r="G206" s="108"/>
      <c r="H206" s="108"/>
      <c r="I206" s="108"/>
      <c r="J206" s="108"/>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row>
    <row r="207" spans="2:65" s="106" customFormat="1" x14ac:dyDescent="0.2">
      <c r="B207" s="107"/>
      <c r="D207" s="108"/>
      <c r="E207" s="108"/>
      <c r="F207" s="108"/>
      <c r="G207" s="108"/>
      <c r="H207" s="108"/>
      <c r="I207" s="108"/>
      <c r="J207" s="108"/>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row>
    <row r="208" spans="2:65" s="106" customFormat="1" x14ac:dyDescent="0.2">
      <c r="B208" s="107"/>
      <c r="D208" s="108"/>
      <c r="E208" s="108"/>
      <c r="F208" s="108"/>
      <c r="G208" s="108"/>
      <c r="H208" s="108"/>
      <c r="I208" s="108"/>
      <c r="J208" s="108"/>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row>
    <row r="209" spans="2:65" s="106" customFormat="1" x14ac:dyDescent="0.2">
      <c r="B209" s="107"/>
      <c r="D209" s="108"/>
      <c r="E209" s="108"/>
      <c r="F209" s="108"/>
      <c r="G209" s="108"/>
      <c r="H209" s="108"/>
      <c r="I209" s="108"/>
      <c r="J209" s="108"/>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row>
    <row r="210" spans="2:65" s="106" customFormat="1" x14ac:dyDescent="0.2">
      <c r="B210" s="107"/>
      <c r="D210" s="108"/>
      <c r="E210" s="108"/>
      <c r="F210" s="108"/>
      <c r="G210" s="108"/>
      <c r="H210" s="108"/>
      <c r="I210" s="108"/>
      <c r="J210" s="108"/>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row>
    <row r="211" spans="2:65" s="106" customFormat="1" x14ac:dyDescent="0.2">
      <c r="B211" s="107"/>
      <c r="D211" s="108"/>
      <c r="E211" s="108"/>
      <c r="F211" s="108"/>
      <c r="G211" s="108"/>
      <c r="H211" s="108"/>
      <c r="I211" s="108"/>
      <c r="J211" s="108"/>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row>
    <row r="212" spans="2:65" s="106" customFormat="1" x14ac:dyDescent="0.2">
      <c r="B212" s="107"/>
      <c r="D212" s="108"/>
      <c r="E212" s="108"/>
      <c r="F212" s="108"/>
      <c r="G212" s="108"/>
      <c r="H212" s="108"/>
      <c r="I212" s="108"/>
      <c r="J212" s="108"/>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row>
    <row r="213" spans="2:65" s="106" customFormat="1" x14ac:dyDescent="0.2">
      <c r="B213" s="107"/>
      <c r="D213" s="108"/>
      <c r="E213" s="108"/>
      <c r="F213" s="108"/>
      <c r="G213" s="108"/>
      <c r="H213" s="108"/>
      <c r="I213" s="108"/>
      <c r="J213" s="108"/>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row>
    <row r="214" spans="2:65" s="106" customFormat="1" x14ac:dyDescent="0.2">
      <c r="B214" s="107"/>
      <c r="D214" s="108"/>
      <c r="E214" s="108"/>
      <c r="F214" s="108"/>
      <c r="G214" s="108"/>
      <c r="H214" s="108"/>
      <c r="I214" s="108"/>
      <c r="J214" s="108"/>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row>
    <row r="215" spans="2:65" s="106" customFormat="1" x14ac:dyDescent="0.2">
      <c r="B215" s="107"/>
      <c r="D215" s="108"/>
      <c r="E215" s="108"/>
      <c r="F215" s="108"/>
      <c r="G215" s="108"/>
      <c r="H215" s="108"/>
      <c r="I215" s="108"/>
      <c r="J215" s="108"/>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row>
    <row r="216" spans="2:65" s="106" customFormat="1" x14ac:dyDescent="0.2">
      <c r="B216" s="107"/>
      <c r="D216" s="108"/>
      <c r="E216" s="108"/>
      <c r="F216" s="108"/>
      <c r="G216" s="108"/>
      <c r="H216" s="108"/>
      <c r="I216" s="108"/>
      <c r="J216" s="108"/>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row>
    <row r="217" spans="2:65" s="106" customFormat="1" x14ac:dyDescent="0.2">
      <c r="B217" s="107"/>
      <c r="D217" s="108"/>
      <c r="E217" s="108"/>
      <c r="F217" s="108"/>
      <c r="G217" s="108"/>
      <c r="H217" s="108"/>
      <c r="I217" s="108"/>
      <c r="J217" s="108"/>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row>
    <row r="218" spans="2:65" s="106" customFormat="1" x14ac:dyDescent="0.2">
      <c r="B218" s="107"/>
      <c r="D218" s="108"/>
      <c r="E218" s="108"/>
      <c r="F218" s="108"/>
      <c r="G218" s="108"/>
      <c r="H218" s="108"/>
      <c r="I218" s="108"/>
      <c r="J218" s="108"/>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row>
    <row r="219" spans="2:65" s="106" customFormat="1" x14ac:dyDescent="0.2">
      <c r="B219" s="107"/>
      <c r="D219" s="108"/>
      <c r="E219" s="108"/>
      <c r="F219" s="108"/>
      <c r="G219" s="108"/>
      <c r="H219" s="108"/>
      <c r="I219" s="108"/>
      <c r="J219" s="108"/>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row>
    <row r="220" spans="2:65" s="106" customFormat="1" x14ac:dyDescent="0.2">
      <c r="B220" s="107"/>
      <c r="D220" s="108"/>
      <c r="E220" s="108"/>
      <c r="F220" s="108"/>
      <c r="G220" s="108"/>
      <c r="H220" s="108"/>
      <c r="I220" s="108"/>
      <c r="J220" s="108"/>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row>
    <row r="221" spans="2:65" s="106" customFormat="1" x14ac:dyDescent="0.2">
      <c r="B221" s="107"/>
      <c r="D221" s="108"/>
      <c r="E221" s="108"/>
      <c r="F221" s="108"/>
      <c r="G221" s="108"/>
      <c r="H221" s="108"/>
      <c r="I221" s="108"/>
      <c r="J221" s="108"/>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row>
    <row r="222" spans="2:65" s="106" customFormat="1" x14ac:dyDescent="0.2">
      <c r="B222" s="107"/>
      <c r="D222" s="108"/>
      <c r="E222" s="108"/>
      <c r="F222" s="108"/>
      <c r="G222" s="108"/>
      <c r="H222" s="108"/>
      <c r="I222" s="108"/>
      <c r="J222" s="108"/>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row>
    <row r="223" spans="2:65" s="106" customFormat="1" x14ac:dyDescent="0.2">
      <c r="B223" s="107"/>
      <c r="D223" s="108"/>
      <c r="E223" s="108"/>
      <c r="F223" s="108"/>
      <c r="G223" s="108"/>
      <c r="H223" s="108"/>
      <c r="I223" s="108"/>
      <c r="J223" s="108"/>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row>
    <row r="224" spans="2:65" s="106" customFormat="1" x14ac:dyDescent="0.2">
      <c r="B224" s="107"/>
      <c r="D224" s="108"/>
      <c r="E224" s="108"/>
      <c r="F224" s="108"/>
      <c r="G224" s="108"/>
      <c r="H224" s="108"/>
      <c r="I224" s="108"/>
      <c r="J224" s="108"/>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row>
    <row r="225" spans="2:65" s="106" customFormat="1" x14ac:dyDescent="0.2">
      <c r="B225" s="107"/>
      <c r="D225" s="108"/>
      <c r="E225" s="108"/>
      <c r="F225" s="108"/>
      <c r="G225" s="108"/>
      <c r="H225" s="108"/>
      <c r="I225" s="108"/>
      <c r="J225" s="108"/>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row>
    <row r="226" spans="2:65" s="106" customFormat="1" x14ac:dyDescent="0.2">
      <c r="B226" s="107"/>
      <c r="D226" s="108"/>
      <c r="E226" s="108"/>
      <c r="F226" s="108"/>
      <c r="G226" s="108"/>
      <c r="H226" s="108"/>
      <c r="I226" s="108"/>
      <c r="J226" s="108"/>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row>
    <row r="227" spans="2:65" s="106" customFormat="1" x14ac:dyDescent="0.2">
      <c r="B227" s="107"/>
      <c r="D227" s="108"/>
      <c r="E227" s="108"/>
      <c r="F227" s="108"/>
      <c r="G227" s="108"/>
      <c r="H227" s="108"/>
      <c r="I227" s="108"/>
      <c r="J227" s="108"/>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row>
    <row r="228" spans="2:65" s="106" customFormat="1" x14ac:dyDescent="0.2">
      <c r="B228" s="107"/>
      <c r="D228" s="108"/>
      <c r="E228" s="108"/>
      <c r="F228" s="108"/>
      <c r="G228" s="108"/>
      <c r="H228" s="108"/>
      <c r="I228" s="108"/>
      <c r="J228" s="108"/>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row>
    <row r="229" spans="2:65" s="106" customFormat="1" x14ac:dyDescent="0.2">
      <c r="B229" s="107"/>
      <c r="D229" s="108"/>
      <c r="E229" s="108"/>
      <c r="F229" s="108"/>
      <c r="G229" s="108"/>
      <c r="H229" s="108"/>
      <c r="I229" s="108"/>
      <c r="J229" s="108"/>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row>
    <row r="230" spans="2:65" s="106" customFormat="1" x14ac:dyDescent="0.2">
      <c r="B230" s="107"/>
      <c r="D230" s="108"/>
      <c r="E230" s="108"/>
      <c r="F230" s="108"/>
      <c r="G230" s="108"/>
      <c r="H230" s="108"/>
      <c r="I230" s="108"/>
      <c r="J230" s="108"/>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row>
    <row r="231" spans="2:65" s="106" customFormat="1" x14ac:dyDescent="0.2">
      <c r="B231" s="107"/>
      <c r="D231" s="108"/>
      <c r="E231" s="108"/>
      <c r="F231" s="108"/>
      <c r="G231" s="108"/>
      <c r="H231" s="108"/>
      <c r="I231" s="108"/>
      <c r="J231" s="108"/>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row>
    <row r="232" spans="2:65" s="106" customFormat="1" x14ac:dyDescent="0.2">
      <c r="B232" s="107"/>
      <c r="D232" s="108"/>
      <c r="E232" s="108"/>
      <c r="F232" s="108"/>
      <c r="G232" s="108"/>
      <c r="H232" s="108"/>
      <c r="I232" s="108"/>
      <c r="J232" s="108"/>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row>
    <row r="233" spans="2:65" s="106" customFormat="1" x14ac:dyDescent="0.2">
      <c r="B233" s="107"/>
      <c r="D233" s="108"/>
      <c r="E233" s="108"/>
      <c r="F233" s="108"/>
      <c r="G233" s="108"/>
      <c r="H233" s="108"/>
      <c r="I233" s="108"/>
      <c r="J233" s="108"/>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row>
    <row r="234" spans="2:65" s="106" customFormat="1" x14ac:dyDescent="0.2">
      <c r="B234" s="107"/>
      <c r="D234" s="108"/>
      <c r="E234" s="108"/>
      <c r="F234" s="108"/>
      <c r="G234" s="108"/>
      <c r="H234" s="108"/>
      <c r="I234" s="108"/>
      <c r="J234" s="108"/>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row>
    <row r="235" spans="2:65" s="106" customFormat="1" x14ac:dyDescent="0.2">
      <c r="B235" s="107"/>
      <c r="D235" s="108"/>
      <c r="E235" s="108"/>
      <c r="F235" s="108"/>
      <c r="G235" s="108"/>
      <c r="H235" s="108"/>
      <c r="I235" s="108"/>
      <c r="J235" s="108"/>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row>
    <row r="236" spans="2:65" s="106" customFormat="1" x14ac:dyDescent="0.2">
      <c r="B236" s="107"/>
      <c r="D236" s="108"/>
      <c r="E236" s="108"/>
      <c r="F236" s="108"/>
      <c r="G236" s="108"/>
      <c r="H236" s="108"/>
      <c r="I236" s="108"/>
      <c r="J236" s="108"/>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row>
    <row r="237" spans="2:65" s="106" customFormat="1" x14ac:dyDescent="0.2">
      <c r="B237" s="107"/>
      <c r="D237" s="108"/>
      <c r="E237" s="108"/>
      <c r="F237" s="108"/>
      <c r="G237" s="108"/>
      <c r="H237" s="108"/>
      <c r="I237" s="108"/>
      <c r="J237" s="108"/>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row>
    <row r="238" spans="2:65" s="106" customFormat="1" x14ac:dyDescent="0.2">
      <c r="B238" s="107"/>
      <c r="D238" s="108"/>
      <c r="E238" s="108"/>
      <c r="F238" s="108"/>
      <c r="G238" s="108"/>
      <c r="H238" s="108"/>
      <c r="I238" s="108"/>
      <c r="J238" s="108"/>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row>
    <row r="239" spans="2:65" s="106" customFormat="1" x14ac:dyDescent="0.2">
      <c r="B239" s="107"/>
      <c r="D239" s="108"/>
      <c r="E239" s="108"/>
      <c r="F239" s="108"/>
      <c r="G239" s="108"/>
      <c r="H239" s="108"/>
      <c r="I239" s="108"/>
      <c r="J239" s="108"/>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row>
    <row r="240" spans="2:65" s="106" customFormat="1" x14ac:dyDescent="0.2">
      <c r="B240" s="107"/>
      <c r="D240" s="108"/>
      <c r="E240" s="108"/>
      <c r="F240" s="108"/>
      <c r="G240" s="108"/>
      <c r="H240" s="108"/>
      <c r="I240" s="108"/>
      <c r="J240" s="108"/>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row>
    <row r="241" spans="2:65" s="106" customFormat="1" x14ac:dyDescent="0.2">
      <c r="B241" s="107"/>
      <c r="D241" s="108"/>
      <c r="E241" s="108"/>
      <c r="F241" s="108"/>
      <c r="G241" s="108"/>
      <c r="H241" s="108"/>
      <c r="I241" s="108"/>
      <c r="J241" s="108"/>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row>
    <row r="242" spans="2:65" s="106" customFormat="1" x14ac:dyDescent="0.2">
      <c r="B242" s="107"/>
      <c r="D242" s="108"/>
      <c r="E242" s="108"/>
      <c r="F242" s="108"/>
      <c r="G242" s="108"/>
      <c r="H242" s="108"/>
      <c r="I242" s="108"/>
      <c r="J242" s="108"/>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row>
    <row r="243" spans="2:65" s="106" customFormat="1" x14ac:dyDescent="0.2">
      <c r="B243" s="107"/>
      <c r="D243" s="108"/>
      <c r="E243" s="108"/>
      <c r="F243" s="108"/>
      <c r="G243" s="108"/>
      <c r="H243" s="108"/>
      <c r="I243" s="108"/>
      <c r="J243" s="108"/>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row>
    <row r="244" spans="2:65" s="106" customFormat="1" x14ac:dyDescent="0.2">
      <c r="B244" s="107"/>
      <c r="D244" s="108"/>
      <c r="E244" s="108"/>
      <c r="F244" s="108"/>
      <c r="G244" s="108"/>
      <c r="H244" s="108"/>
      <c r="I244" s="108"/>
      <c r="J244" s="108"/>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row>
    <row r="245" spans="2:65" s="106" customFormat="1" x14ac:dyDescent="0.2">
      <c r="B245" s="107"/>
      <c r="D245" s="108"/>
      <c r="E245" s="108"/>
      <c r="F245" s="108"/>
      <c r="G245" s="108"/>
      <c r="H245" s="108"/>
      <c r="I245" s="108"/>
      <c r="J245" s="108"/>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row>
    <row r="246" spans="2:65" s="106" customFormat="1" x14ac:dyDescent="0.2">
      <c r="B246" s="107"/>
      <c r="D246" s="108"/>
      <c r="E246" s="108"/>
      <c r="F246" s="108"/>
      <c r="G246" s="108"/>
      <c r="H246" s="108"/>
      <c r="I246" s="108"/>
      <c r="J246" s="108"/>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row>
    <row r="247" spans="2:65" s="106" customFormat="1" x14ac:dyDescent="0.2">
      <c r="B247" s="107"/>
      <c r="D247" s="108"/>
      <c r="E247" s="108"/>
      <c r="F247" s="108"/>
      <c r="G247" s="108"/>
      <c r="H247" s="108"/>
      <c r="I247" s="108"/>
      <c r="J247" s="108"/>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row>
    <row r="248" spans="2:65" s="106" customFormat="1" x14ac:dyDescent="0.2">
      <c r="B248" s="107"/>
      <c r="D248" s="108"/>
      <c r="E248" s="108"/>
      <c r="F248" s="108"/>
      <c r="G248" s="108"/>
      <c r="H248" s="108"/>
      <c r="I248" s="108"/>
      <c r="J248" s="108"/>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row>
    <row r="249" spans="2:65" s="106" customFormat="1" x14ac:dyDescent="0.2">
      <c r="B249" s="107"/>
      <c r="D249" s="108"/>
      <c r="E249" s="108"/>
      <c r="F249" s="108"/>
      <c r="G249" s="108"/>
      <c r="H249" s="108"/>
      <c r="I249" s="108"/>
      <c r="J249" s="108"/>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row>
    <row r="250" spans="2:65" s="106" customFormat="1" x14ac:dyDescent="0.2">
      <c r="B250" s="107"/>
      <c r="D250" s="108"/>
      <c r="E250" s="108"/>
      <c r="F250" s="108"/>
      <c r="G250" s="108"/>
      <c r="H250" s="108"/>
      <c r="I250" s="108"/>
      <c r="J250" s="108"/>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row>
    <row r="251" spans="2:65" s="106" customFormat="1" x14ac:dyDescent="0.2">
      <c r="B251" s="107"/>
      <c r="D251" s="108"/>
      <c r="E251" s="108"/>
      <c r="F251" s="108"/>
      <c r="G251" s="108"/>
      <c r="H251" s="108"/>
      <c r="I251" s="108"/>
      <c r="J251" s="108"/>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row>
    <row r="252" spans="2:65" s="106" customFormat="1" x14ac:dyDescent="0.2">
      <c r="B252" s="107"/>
      <c r="D252" s="108"/>
      <c r="E252" s="108"/>
      <c r="F252" s="108"/>
      <c r="G252" s="108"/>
      <c r="H252" s="108"/>
      <c r="I252" s="108"/>
      <c r="J252" s="108"/>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row>
    <row r="253" spans="2:65" s="106" customFormat="1" x14ac:dyDescent="0.2">
      <c r="B253" s="107"/>
      <c r="D253" s="108"/>
      <c r="E253" s="108"/>
      <c r="F253" s="108"/>
      <c r="G253" s="108"/>
      <c r="H253" s="108"/>
      <c r="I253" s="108"/>
      <c r="J253" s="108"/>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row>
    <row r="254" spans="2:65" s="106" customFormat="1" x14ac:dyDescent="0.2">
      <c r="B254" s="107"/>
      <c r="D254" s="108"/>
      <c r="E254" s="108"/>
      <c r="F254" s="108"/>
      <c r="G254" s="108"/>
      <c r="H254" s="108"/>
      <c r="I254" s="108"/>
      <c r="J254" s="108"/>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row>
    <row r="255" spans="2:65" s="106" customFormat="1" x14ac:dyDescent="0.2">
      <c r="B255" s="107"/>
      <c r="D255" s="108"/>
      <c r="E255" s="108"/>
      <c r="F255" s="108"/>
      <c r="G255" s="108"/>
      <c r="H255" s="108"/>
      <c r="I255" s="108"/>
      <c r="J255" s="108"/>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row>
    <row r="256" spans="2:65" s="106" customFormat="1" x14ac:dyDescent="0.2">
      <c r="B256" s="107"/>
      <c r="D256" s="108"/>
      <c r="E256" s="108"/>
      <c r="F256" s="108"/>
      <c r="G256" s="108"/>
      <c r="H256" s="108"/>
      <c r="I256" s="108"/>
      <c r="J256" s="108"/>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row>
    <row r="257" spans="2:65" s="106" customFormat="1" x14ac:dyDescent="0.2">
      <c r="B257" s="107"/>
      <c r="D257" s="108"/>
      <c r="E257" s="108"/>
      <c r="F257" s="108"/>
      <c r="G257" s="108"/>
      <c r="H257" s="108"/>
      <c r="I257" s="108"/>
      <c r="J257" s="108"/>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row>
    <row r="258" spans="2:65" s="106" customFormat="1" x14ac:dyDescent="0.2">
      <c r="B258" s="107"/>
      <c r="D258" s="108"/>
      <c r="E258" s="108"/>
      <c r="F258" s="108"/>
      <c r="G258" s="108"/>
      <c r="H258" s="108"/>
      <c r="I258" s="108"/>
      <c r="J258" s="108"/>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row>
    <row r="259" spans="2:65" s="106" customFormat="1" x14ac:dyDescent="0.2">
      <c r="B259" s="107"/>
      <c r="D259" s="108"/>
      <c r="E259" s="108"/>
      <c r="F259" s="108"/>
      <c r="G259" s="108"/>
      <c r="H259" s="108"/>
      <c r="I259" s="108"/>
      <c r="J259" s="108"/>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row>
    <row r="260" spans="2:65" s="106" customFormat="1" x14ac:dyDescent="0.2">
      <c r="B260" s="107"/>
      <c r="D260" s="108"/>
      <c r="E260" s="108"/>
      <c r="F260" s="108"/>
      <c r="G260" s="108"/>
      <c r="H260" s="108"/>
      <c r="I260" s="108"/>
      <c r="J260" s="108"/>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row>
    <row r="261" spans="2:65" s="106" customFormat="1" x14ac:dyDescent="0.2">
      <c r="B261" s="107"/>
      <c r="D261" s="108"/>
      <c r="E261" s="108"/>
      <c r="F261" s="108"/>
      <c r="G261" s="108"/>
      <c r="H261" s="108"/>
      <c r="I261" s="108"/>
      <c r="J261" s="108"/>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row>
    <row r="262" spans="2:65" s="106" customFormat="1" x14ac:dyDescent="0.2">
      <c r="B262" s="107"/>
      <c r="D262" s="108"/>
      <c r="E262" s="108"/>
      <c r="F262" s="108"/>
      <c r="G262" s="108"/>
      <c r="H262" s="108"/>
      <c r="I262" s="108"/>
      <c r="J262" s="108"/>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row>
    <row r="263" spans="2:65" s="106" customFormat="1" x14ac:dyDescent="0.2">
      <c r="B263" s="107"/>
      <c r="D263" s="108"/>
      <c r="E263" s="108"/>
      <c r="F263" s="108"/>
      <c r="G263" s="108"/>
      <c r="H263" s="108"/>
      <c r="I263" s="108"/>
      <c r="J263" s="108"/>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row>
    <row r="264" spans="2:65" s="106" customFormat="1" x14ac:dyDescent="0.2">
      <c r="B264" s="107"/>
      <c r="D264" s="108"/>
      <c r="E264" s="108"/>
      <c r="F264" s="108"/>
      <c r="G264" s="108"/>
      <c r="H264" s="108"/>
      <c r="I264" s="108"/>
      <c r="J264" s="108"/>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row>
    <row r="265" spans="2:65" s="106" customFormat="1" x14ac:dyDescent="0.2">
      <c r="B265" s="107"/>
      <c r="D265" s="108"/>
      <c r="E265" s="108"/>
      <c r="F265" s="108"/>
      <c r="G265" s="108"/>
      <c r="H265" s="108"/>
      <c r="I265" s="108"/>
      <c r="J265" s="108"/>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row>
    <row r="266" spans="2:65" s="106" customFormat="1" x14ac:dyDescent="0.2">
      <c r="B266" s="107"/>
      <c r="D266" s="108"/>
      <c r="E266" s="108"/>
      <c r="F266" s="108"/>
      <c r="G266" s="108"/>
      <c r="H266" s="108"/>
      <c r="I266" s="108"/>
      <c r="J266" s="108"/>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row>
    <row r="267" spans="2:65" s="106" customFormat="1" x14ac:dyDescent="0.2">
      <c r="B267" s="107"/>
      <c r="D267" s="108"/>
      <c r="E267" s="108"/>
      <c r="F267" s="108"/>
      <c r="G267" s="108"/>
      <c r="H267" s="108"/>
      <c r="I267" s="108"/>
      <c r="J267" s="108"/>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row>
    <row r="268" spans="2:65" s="106" customFormat="1" x14ac:dyDescent="0.2">
      <c r="B268" s="107"/>
      <c r="D268" s="108"/>
      <c r="E268" s="108"/>
      <c r="F268" s="108"/>
      <c r="G268" s="108"/>
      <c r="H268" s="108"/>
      <c r="I268" s="108"/>
      <c r="J268" s="108"/>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row>
    <row r="269" spans="2:65" s="106" customFormat="1" x14ac:dyDescent="0.2">
      <c r="B269" s="107"/>
      <c r="D269" s="108"/>
      <c r="E269" s="108"/>
      <c r="F269" s="108"/>
      <c r="G269" s="108"/>
      <c r="H269" s="108"/>
      <c r="I269" s="108"/>
      <c r="J269" s="108"/>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row>
    <row r="270" spans="2:65" s="106" customFormat="1" x14ac:dyDescent="0.2">
      <c r="B270" s="107"/>
      <c r="D270" s="108"/>
      <c r="E270" s="108"/>
      <c r="F270" s="108"/>
      <c r="G270" s="108"/>
      <c r="H270" s="108"/>
      <c r="I270" s="108"/>
      <c r="J270" s="108"/>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row>
    <row r="271" spans="2:65" s="106" customFormat="1" x14ac:dyDescent="0.2">
      <c r="B271" s="107"/>
      <c r="D271" s="108"/>
      <c r="E271" s="108"/>
      <c r="F271" s="108"/>
      <c r="G271" s="108"/>
      <c r="H271" s="108"/>
      <c r="I271" s="108"/>
      <c r="J271" s="108"/>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row>
    <row r="272" spans="2:65" s="106" customFormat="1" x14ac:dyDescent="0.2">
      <c r="B272" s="107"/>
      <c r="D272" s="108"/>
      <c r="E272" s="108"/>
      <c r="F272" s="108"/>
      <c r="G272" s="108"/>
      <c r="H272" s="108"/>
      <c r="I272" s="108"/>
      <c r="J272" s="108"/>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row>
    <row r="273" spans="2:65" s="106" customFormat="1" x14ac:dyDescent="0.2">
      <c r="B273" s="107"/>
      <c r="D273" s="108"/>
      <c r="E273" s="108"/>
      <c r="F273" s="108"/>
      <c r="G273" s="108"/>
      <c r="H273" s="108"/>
      <c r="I273" s="108"/>
      <c r="J273" s="108"/>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row>
    <row r="274" spans="2:65" s="106" customFormat="1" x14ac:dyDescent="0.2">
      <c r="B274" s="107"/>
      <c r="D274" s="108"/>
      <c r="E274" s="108"/>
      <c r="F274" s="108"/>
      <c r="G274" s="108"/>
      <c r="H274" s="108"/>
      <c r="I274" s="108"/>
      <c r="J274" s="108"/>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row>
    <row r="275" spans="2:65" s="106" customFormat="1" x14ac:dyDescent="0.2">
      <c r="B275" s="107"/>
      <c r="D275" s="108"/>
      <c r="E275" s="108"/>
      <c r="F275" s="108"/>
      <c r="G275" s="108"/>
      <c r="H275" s="108"/>
      <c r="I275" s="108"/>
      <c r="J275" s="108"/>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row>
    <row r="276" spans="2:65" s="106" customFormat="1" x14ac:dyDescent="0.2">
      <c r="B276" s="107"/>
      <c r="D276" s="108"/>
      <c r="E276" s="108"/>
      <c r="F276" s="108"/>
      <c r="G276" s="108"/>
      <c r="H276" s="108"/>
      <c r="I276" s="108"/>
      <c r="J276" s="108"/>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row>
    <row r="277" spans="2:65" s="106" customFormat="1" x14ac:dyDescent="0.2">
      <c r="B277" s="107"/>
      <c r="D277" s="108"/>
      <c r="E277" s="108"/>
      <c r="F277" s="108"/>
      <c r="G277" s="108"/>
      <c r="H277" s="108"/>
      <c r="I277" s="108"/>
      <c r="J277" s="108"/>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row>
    <row r="278" spans="2:65" s="106" customFormat="1" x14ac:dyDescent="0.2">
      <c r="B278" s="107"/>
      <c r="D278" s="108"/>
      <c r="E278" s="108"/>
      <c r="F278" s="108"/>
      <c r="G278" s="108"/>
      <c r="H278" s="108"/>
      <c r="I278" s="108"/>
      <c r="J278" s="108"/>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row>
    <row r="279" spans="2:65" s="106" customFormat="1" x14ac:dyDescent="0.2">
      <c r="B279" s="107"/>
      <c r="D279" s="108"/>
      <c r="E279" s="108"/>
      <c r="F279" s="108"/>
      <c r="G279" s="108"/>
      <c r="H279" s="108"/>
      <c r="I279" s="108"/>
      <c r="J279" s="108"/>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row>
    <row r="280" spans="2:65" s="106" customFormat="1" x14ac:dyDescent="0.2">
      <c r="B280" s="107"/>
      <c r="D280" s="108"/>
      <c r="E280" s="108"/>
      <c r="F280" s="108"/>
      <c r="G280" s="108"/>
      <c r="H280" s="108"/>
      <c r="I280" s="108"/>
      <c r="J280" s="108"/>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row>
    <row r="281" spans="2:65" s="106" customFormat="1" x14ac:dyDescent="0.2">
      <c r="B281" s="107"/>
      <c r="D281" s="108"/>
      <c r="E281" s="108"/>
      <c r="F281" s="108"/>
      <c r="G281" s="108"/>
      <c r="H281" s="108"/>
      <c r="I281" s="108"/>
      <c r="J281" s="108"/>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row>
    <row r="282" spans="2:65" s="106" customFormat="1" x14ac:dyDescent="0.2">
      <c r="B282" s="107"/>
      <c r="D282" s="108"/>
      <c r="E282" s="108"/>
      <c r="F282" s="108"/>
      <c r="G282" s="108"/>
      <c r="H282" s="108"/>
      <c r="I282" s="108"/>
      <c r="J282" s="108"/>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row>
    <row r="283" spans="2:65" s="106" customFormat="1" x14ac:dyDescent="0.2">
      <c r="B283" s="107"/>
      <c r="D283" s="108"/>
      <c r="E283" s="108"/>
      <c r="F283" s="108"/>
      <c r="G283" s="108"/>
      <c r="H283" s="108"/>
      <c r="I283" s="108"/>
      <c r="J283" s="108"/>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row>
    <row r="284" spans="2:65" s="106" customFormat="1" x14ac:dyDescent="0.2">
      <c r="B284" s="107"/>
      <c r="D284" s="108"/>
      <c r="E284" s="108"/>
      <c r="F284" s="108"/>
      <c r="G284" s="108"/>
      <c r="H284" s="108"/>
      <c r="I284" s="108"/>
      <c r="J284" s="108"/>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row>
    <row r="285" spans="2:65" s="106" customFormat="1" x14ac:dyDescent="0.2">
      <c r="B285" s="107"/>
      <c r="D285" s="108"/>
      <c r="E285" s="108"/>
      <c r="F285" s="108"/>
      <c r="G285" s="108"/>
      <c r="H285" s="108"/>
      <c r="I285" s="108"/>
      <c r="J285" s="108"/>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row>
    <row r="286" spans="2:65" s="106" customFormat="1" x14ac:dyDescent="0.2">
      <c r="B286" s="107"/>
      <c r="D286" s="108"/>
      <c r="E286" s="108"/>
      <c r="F286" s="108"/>
      <c r="G286" s="108"/>
      <c r="H286" s="108"/>
      <c r="I286" s="108"/>
      <c r="J286" s="108"/>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row>
    <row r="287" spans="2:65" s="106" customFormat="1" x14ac:dyDescent="0.2">
      <c r="B287" s="107"/>
      <c r="D287" s="108"/>
      <c r="E287" s="108"/>
      <c r="F287" s="108"/>
      <c r="G287" s="108"/>
      <c r="H287" s="108"/>
      <c r="I287" s="108"/>
      <c r="J287" s="108"/>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row>
    <row r="288" spans="2:65" s="106" customFormat="1" x14ac:dyDescent="0.2">
      <c r="B288" s="107"/>
      <c r="D288" s="108"/>
      <c r="E288" s="108"/>
      <c r="F288" s="108"/>
      <c r="G288" s="108"/>
      <c r="H288" s="108"/>
      <c r="I288" s="108"/>
      <c r="J288" s="108"/>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row>
    <row r="289" spans="2:65" s="106" customFormat="1" x14ac:dyDescent="0.2">
      <c r="B289" s="107"/>
      <c r="D289" s="108"/>
      <c r="E289" s="108"/>
      <c r="F289" s="108"/>
      <c r="G289" s="108"/>
      <c r="H289" s="108"/>
      <c r="I289" s="108"/>
      <c r="J289" s="108"/>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row>
    <row r="290" spans="2:65" s="106" customFormat="1" x14ac:dyDescent="0.2">
      <c r="B290" s="107"/>
      <c r="D290" s="108"/>
      <c r="E290" s="108"/>
      <c r="F290" s="108"/>
      <c r="G290" s="108"/>
      <c r="H290" s="108"/>
      <c r="I290" s="108"/>
      <c r="J290" s="108"/>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row>
    <row r="291" spans="2:65" s="106" customFormat="1" x14ac:dyDescent="0.2">
      <c r="B291" s="107"/>
      <c r="D291" s="108"/>
      <c r="E291" s="108"/>
      <c r="F291" s="108"/>
      <c r="G291" s="108"/>
      <c r="H291" s="108"/>
      <c r="I291" s="108"/>
      <c r="J291" s="108"/>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row>
    <row r="292" spans="2:65" s="106" customFormat="1" x14ac:dyDescent="0.2">
      <c r="B292" s="107"/>
      <c r="D292" s="108"/>
      <c r="E292" s="108"/>
      <c r="F292" s="108"/>
      <c r="G292" s="108"/>
      <c r="H292" s="108"/>
      <c r="I292" s="108"/>
      <c r="J292" s="108"/>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row>
    <row r="293" spans="2:65" s="106" customFormat="1" x14ac:dyDescent="0.2">
      <c r="B293" s="107"/>
      <c r="D293" s="108"/>
      <c r="E293" s="108"/>
      <c r="F293" s="108"/>
      <c r="G293" s="108"/>
      <c r="H293" s="108"/>
      <c r="I293" s="108"/>
      <c r="J293" s="108"/>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row>
    <row r="294" spans="2:65" s="106" customFormat="1" x14ac:dyDescent="0.2">
      <c r="B294" s="107"/>
      <c r="D294" s="108"/>
      <c r="E294" s="108"/>
      <c r="F294" s="108"/>
      <c r="G294" s="108"/>
      <c r="H294" s="108"/>
      <c r="I294" s="108"/>
      <c r="J294" s="108"/>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row>
    <row r="295" spans="2:65" s="106" customFormat="1" x14ac:dyDescent="0.2">
      <c r="B295" s="107"/>
      <c r="D295" s="108"/>
      <c r="E295" s="108"/>
      <c r="F295" s="108"/>
      <c r="G295" s="108"/>
      <c r="H295" s="108"/>
      <c r="I295" s="108"/>
      <c r="J295" s="108"/>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row>
    <row r="296" spans="2:65" s="106" customFormat="1" x14ac:dyDescent="0.2">
      <c r="B296" s="107"/>
      <c r="D296" s="108"/>
      <c r="E296" s="108"/>
      <c r="F296" s="108"/>
      <c r="G296" s="108"/>
      <c r="H296" s="108"/>
      <c r="I296" s="108"/>
      <c r="J296" s="108"/>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row>
    <row r="297" spans="2:65" s="106" customFormat="1" x14ac:dyDescent="0.2">
      <c r="B297" s="107"/>
      <c r="D297" s="108"/>
      <c r="E297" s="108"/>
      <c r="F297" s="108"/>
      <c r="G297" s="108"/>
      <c r="H297" s="108"/>
      <c r="I297" s="108"/>
      <c r="J297" s="108"/>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row>
    <row r="298" spans="2:65" s="106" customFormat="1" x14ac:dyDescent="0.2">
      <c r="B298" s="107"/>
      <c r="D298" s="108"/>
      <c r="E298" s="108"/>
      <c r="F298" s="108"/>
      <c r="G298" s="108"/>
      <c r="H298" s="108"/>
      <c r="I298" s="108"/>
      <c r="J298" s="108"/>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row>
    <row r="299" spans="2:65" s="106" customFormat="1" x14ac:dyDescent="0.2">
      <c r="B299" s="107"/>
      <c r="D299" s="108"/>
      <c r="E299" s="108"/>
      <c r="F299" s="108"/>
      <c r="G299" s="108"/>
      <c r="H299" s="108"/>
      <c r="I299" s="108"/>
      <c r="J299" s="108"/>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row>
    <row r="300" spans="2:65" s="106" customFormat="1" x14ac:dyDescent="0.2">
      <c r="B300" s="107"/>
      <c r="D300" s="108"/>
      <c r="E300" s="108"/>
      <c r="F300" s="108"/>
      <c r="G300" s="108"/>
      <c r="H300" s="108"/>
      <c r="I300" s="108"/>
      <c r="J300" s="108"/>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row>
    <row r="301" spans="2:65" s="106" customFormat="1" x14ac:dyDescent="0.2">
      <c r="B301" s="107"/>
      <c r="D301" s="108"/>
      <c r="E301" s="108"/>
      <c r="F301" s="108"/>
      <c r="G301" s="108"/>
      <c r="H301" s="108"/>
      <c r="I301" s="108"/>
      <c r="J301" s="108"/>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row>
    <row r="302" spans="2:65" s="106" customFormat="1" x14ac:dyDescent="0.2">
      <c r="B302" s="107"/>
      <c r="D302" s="108"/>
      <c r="E302" s="108"/>
      <c r="F302" s="108"/>
      <c r="G302" s="108"/>
      <c r="H302" s="108"/>
      <c r="I302" s="108"/>
      <c r="J302" s="108"/>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row>
    <row r="303" spans="2:65" s="106" customFormat="1" x14ac:dyDescent="0.2">
      <c r="B303" s="107"/>
      <c r="D303" s="108"/>
      <c r="E303" s="108"/>
      <c r="F303" s="108"/>
      <c r="G303" s="108"/>
      <c r="H303" s="108"/>
      <c r="I303" s="108"/>
      <c r="J303" s="108"/>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row>
    <row r="304" spans="2:65" s="106" customFormat="1" x14ac:dyDescent="0.2">
      <c r="B304" s="107"/>
      <c r="D304" s="108"/>
      <c r="E304" s="108"/>
      <c r="F304" s="108"/>
      <c r="G304" s="108"/>
      <c r="H304" s="108"/>
      <c r="I304" s="108"/>
      <c r="J304" s="108"/>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row>
    <row r="305" spans="2:65" s="106" customFormat="1" x14ac:dyDescent="0.2">
      <c r="B305" s="107"/>
      <c r="D305" s="108"/>
      <c r="E305" s="108"/>
      <c r="F305" s="108"/>
      <c r="G305" s="108"/>
      <c r="H305" s="108"/>
      <c r="I305" s="108"/>
      <c r="J305" s="108"/>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row>
    <row r="306" spans="2:65" s="106" customFormat="1" x14ac:dyDescent="0.2">
      <c r="B306" s="107"/>
      <c r="D306" s="108"/>
      <c r="E306" s="108"/>
      <c r="F306" s="108"/>
      <c r="G306" s="108"/>
      <c r="H306" s="108"/>
      <c r="I306" s="108"/>
      <c r="J306" s="108"/>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row>
    <row r="307" spans="2:65" s="106" customFormat="1" x14ac:dyDescent="0.2">
      <c r="B307" s="107"/>
      <c r="D307" s="108"/>
      <c r="E307" s="108"/>
      <c r="F307" s="108"/>
      <c r="G307" s="108"/>
      <c r="H307" s="108"/>
      <c r="I307" s="108"/>
      <c r="J307" s="108"/>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row>
    <row r="308" spans="2:65" s="106" customFormat="1" x14ac:dyDescent="0.2">
      <c r="B308" s="107"/>
      <c r="D308" s="108"/>
      <c r="E308" s="108"/>
      <c r="F308" s="108"/>
      <c r="G308" s="108"/>
      <c r="H308" s="108"/>
      <c r="I308" s="108"/>
      <c r="J308" s="108"/>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row>
    <row r="309" spans="2:65" s="106" customFormat="1" x14ac:dyDescent="0.2">
      <c r="B309" s="107"/>
      <c r="D309" s="108"/>
      <c r="E309" s="108"/>
      <c r="F309" s="108"/>
      <c r="G309" s="108"/>
      <c r="H309" s="108"/>
      <c r="I309" s="108"/>
      <c r="J309" s="108"/>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row>
    <row r="310" spans="2:65" s="106" customFormat="1" x14ac:dyDescent="0.2">
      <c r="B310" s="107"/>
      <c r="D310" s="108"/>
      <c r="E310" s="108"/>
      <c r="F310" s="108"/>
      <c r="G310" s="108"/>
      <c r="H310" s="108"/>
      <c r="I310" s="108"/>
      <c r="J310" s="108"/>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row>
    <row r="311" spans="2:65" s="106" customFormat="1" x14ac:dyDescent="0.2">
      <c r="B311" s="107"/>
      <c r="D311" s="108"/>
      <c r="E311" s="108"/>
      <c r="F311" s="108"/>
      <c r="G311" s="108"/>
      <c r="H311" s="108"/>
      <c r="I311" s="108"/>
      <c r="J311" s="108"/>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row>
    <row r="312" spans="2:65" s="106" customFormat="1" x14ac:dyDescent="0.2">
      <c r="B312" s="107"/>
      <c r="D312" s="108"/>
      <c r="E312" s="108"/>
      <c r="F312" s="108"/>
      <c r="G312" s="108"/>
      <c r="H312" s="108"/>
      <c r="I312" s="108"/>
      <c r="J312" s="108"/>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row>
    <row r="313" spans="2:65" s="106" customFormat="1" x14ac:dyDescent="0.2">
      <c r="B313" s="107"/>
      <c r="D313" s="108"/>
      <c r="E313" s="108"/>
      <c r="F313" s="108"/>
      <c r="G313" s="108"/>
      <c r="H313" s="108"/>
      <c r="I313" s="108"/>
      <c r="J313" s="108"/>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row>
    <row r="314" spans="2:65" s="106" customFormat="1" x14ac:dyDescent="0.2">
      <c r="B314" s="107"/>
      <c r="D314" s="108"/>
      <c r="E314" s="108"/>
      <c r="F314" s="108"/>
      <c r="G314" s="108"/>
      <c r="H314" s="108"/>
      <c r="I314" s="108"/>
      <c r="J314" s="108"/>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row>
    <row r="315" spans="2:65" s="106" customFormat="1" x14ac:dyDescent="0.2">
      <c r="B315" s="107"/>
      <c r="D315" s="108"/>
      <c r="E315" s="108"/>
      <c r="F315" s="108"/>
      <c r="G315" s="108"/>
      <c r="H315" s="108"/>
      <c r="I315" s="108"/>
      <c r="J315" s="108"/>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row>
    <row r="316" spans="2:65" s="106" customFormat="1" x14ac:dyDescent="0.2">
      <c r="B316" s="107"/>
      <c r="D316" s="108"/>
      <c r="E316" s="108"/>
      <c r="F316" s="108"/>
      <c r="G316" s="108"/>
      <c r="H316" s="108"/>
      <c r="I316" s="108"/>
      <c r="J316" s="108"/>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row>
    <row r="317" spans="2:65" s="106" customFormat="1" x14ac:dyDescent="0.2">
      <c r="B317" s="107"/>
      <c r="D317" s="108"/>
      <c r="E317" s="108"/>
      <c r="F317" s="108"/>
      <c r="G317" s="108"/>
      <c r="H317" s="108"/>
      <c r="I317" s="108"/>
      <c r="J317" s="108"/>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row>
    <row r="318" spans="2:65" s="106" customFormat="1" x14ac:dyDescent="0.2">
      <c r="B318" s="107"/>
      <c r="D318" s="108"/>
      <c r="E318" s="108"/>
      <c r="F318" s="108"/>
      <c r="G318" s="108"/>
      <c r="H318" s="108"/>
      <c r="I318" s="108"/>
      <c r="J318" s="108"/>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row>
    <row r="319" spans="2:65" s="106" customFormat="1" x14ac:dyDescent="0.2">
      <c r="B319" s="107"/>
      <c r="D319" s="108"/>
      <c r="E319" s="108"/>
      <c r="F319" s="108"/>
      <c r="G319" s="108"/>
      <c r="H319" s="108"/>
      <c r="I319" s="108"/>
      <c r="J319" s="108"/>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row>
    <row r="320" spans="2:65" s="106" customFormat="1" x14ac:dyDescent="0.2">
      <c r="B320" s="107"/>
      <c r="D320" s="108"/>
      <c r="E320" s="108"/>
      <c r="F320" s="108"/>
      <c r="G320" s="108"/>
      <c r="H320" s="108"/>
      <c r="I320" s="108"/>
      <c r="J320" s="108"/>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row>
    <row r="321" spans="2:65" s="106" customFormat="1" x14ac:dyDescent="0.2">
      <c r="B321" s="107"/>
      <c r="D321" s="108"/>
      <c r="E321" s="108"/>
      <c r="F321" s="108"/>
      <c r="G321" s="108"/>
      <c r="H321" s="108"/>
      <c r="I321" s="108"/>
      <c r="J321" s="108"/>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row>
    <row r="322" spans="2:65" s="106" customFormat="1" x14ac:dyDescent="0.2">
      <c r="B322" s="107"/>
      <c r="D322" s="108"/>
      <c r="E322" s="108"/>
      <c r="F322" s="108"/>
      <c r="G322" s="108"/>
      <c r="H322" s="108"/>
      <c r="I322" s="108"/>
      <c r="J322" s="108"/>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row>
    <row r="323" spans="2:65" s="106" customFormat="1" x14ac:dyDescent="0.2">
      <c r="B323" s="107"/>
      <c r="D323" s="108"/>
      <c r="E323" s="108"/>
      <c r="F323" s="108"/>
      <c r="G323" s="108"/>
      <c r="H323" s="108"/>
      <c r="I323" s="108"/>
      <c r="J323" s="108"/>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row>
    <row r="324" spans="2:65" s="106" customFormat="1" x14ac:dyDescent="0.2">
      <c r="B324" s="107"/>
      <c r="D324" s="108"/>
      <c r="E324" s="108"/>
      <c r="F324" s="108"/>
      <c r="G324" s="108"/>
      <c r="H324" s="108"/>
      <c r="I324" s="108"/>
      <c r="J324" s="108"/>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row>
    <row r="325" spans="2:65" s="106" customFormat="1" x14ac:dyDescent="0.2">
      <c r="B325" s="107"/>
      <c r="D325" s="108"/>
      <c r="E325" s="108"/>
      <c r="F325" s="108"/>
      <c r="G325" s="108"/>
      <c r="H325" s="108"/>
      <c r="I325" s="108"/>
      <c r="J325" s="108"/>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row>
    <row r="326" spans="2:65" s="106" customFormat="1" x14ac:dyDescent="0.2">
      <c r="B326" s="107"/>
      <c r="D326" s="108"/>
      <c r="E326" s="108"/>
      <c r="F326" s="108"/>
      <c r="G326" s="108"/>
      <c r="H326" s="108"/>
      <c r="I326" s="108"/>
      <c r="J326" s="108"/>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row>
    <row r="327" spans="2:65" s="106" customFormat="1" x14ac:dyDescent="0.2">
      <c r="B327" s="107"/>
      <c r="D327" s="108"/>
      <c r="E327" s="108"/>
      <c r="F327" s="108"/>
      <c r="G327" s="108"/>
      <c r="H327" s="108"/>
      <c r="I327" s="108"/>
      <c r="J327" s="108"/>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row>
    <row r="328" spans="2:65" s="106" customFormat="1" x14ac:dyDescent="0.2">
      <c r="B328" s="107"/>
      <c r="D328" s="108"/>
      <c r="E328" s="108"/>
      <c r="F328" s="108"/>
      <c r="G328" s="108"/>
      <c r="H328" s="108"/>
      <c r="I328" s="108"/>
      <c r="J328" s="108"/>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row>
    <row r="329" spans="2:65" s="106" customFormat="1" x14ac:dyDescent="0.2">
      <c r="B329" s="107"/>
      <c r="D329" s="108"/>
      <c r="E329" s="108"/>
      <c r="F329" s="108"/>
      <c r="G329" s="108"/>
      <c r="H329" s="108"/>
      <c r="I329" s="108"/>
      <c r="J329" s="108"/>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row>
    <row r="330" spans="2:65" s="106" customFormat="1" x14ac:dyDescent="0.2">
      <c r="B330" s="107"/>
      <c r="D330" s="108"/>
      <c r="E330" s="108"/>
      <c r="F330" s="108"/>
      <c r="G330" s="108"/>
      <c r="H330" s="108"/>
      <c r="I330" s="108"/>
      <c r="J330" s="108"/>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row>
    <row r="331" spans="2:65" s="106" customFormat="1" x14ac:dyDescent="0.2">
      <c r="B331" s="107"/>
      <c r="D331" s="108"/>
      <c r="E331" s="108"/>
      <c r="F331" s="108"/>
      <c r="G331" s="108"/>
      <c r="H331" s="108"/>
      <c r="I331" s="108"/>
      <c r="J331" s="108"/>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row>
    <row r="332" spans="2:65" s="106" customFormat="1" x14ac:dyDescent="0.2">
      <c r="B332" s="107"/>
      <c r="D332" s="108"/>
      <c r="E332" s="108"/>
      <c r="F332" s="108"/>
      <c r="G332" s="108"/>
      <c r="H332" s="108"/>
      <c r="I332" s="108"/>
      <c r="J332" s="108"/>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row>
    <row r="333" spans="2:65" s="106" customFormat="1" x14ac:dyDescent="0.2">
      <c r="B333" s="107"/>
      <c r="D333" s="108"/>
      <c r="E333" s="108"/>
      <c r="F333" s="108"/>
      <c r="G333" s="108"/>
      <c r="H333" s="108"/>
      <c r="I333" s="108"/>
      <c r="J333" s="108"/>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row>
    <row r="334" spans="2:65" s="106" customFormat="1" x14ac:dyDescent="0.2">
      <c r="B334" s="107"/>
      <c r="D334" s="108"/>
      <c r="E334" s="108"/>
      <c r="F334" s="108"/>
      <c r="G334" s="108"/>
      <c r="H334" s="108"/>
      <c r="I334" s="108"/>
      <c r="J334" s="108"/>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row>
    <row r="335" spans="2:65" s="106" customFormat="1" x14ac:dyDescent="0.2">
      <c r="B335" s="107"/>
      <c r="D335" s="108"/>
      <c r="E335" s="108"/>
      <c r="F335" s="108"/>
      <c r="G335" s="108"/>
      <c r="H335" s="108"/>
      <c r="I335" s="108"/>
      <c r="J335" s="108"/>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row>
    <row r="336" spans="2:65" s="106" customFormat="1" x14ac:dyDescent="0.2">
      <c r="B336" s="107"/>
      <c r="D336" s="108"/>
      <c r="E336" s="108"/>
      <c r="F336" s="108"/>
      <c r="G336" s="108"/>
      <c r="H336" s="108"/>
      <c r="I336" s="108"/>
      <c r="J336" s="108"/>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row>
    <row r="337" spans="2:65" s="106" customFormat="1" x14ac:dyDescent="0.2">
      <c r="B337" s="107"/>
      <c r="D337" s="108"/>
      <c r="E337" s="108"/>
      <c r="F337" s="108"/>
      <c r="G337" s="108"/>
      <c r="H337" s="108"/>
      <c r="I337" s="108"/>
      <c r="J337" s="108"/>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row>
    <row r="338" spans="2:65" s="106" customFormat="1" x14ac:dyDescent="0.2">
      <c r="B338" s="107"/>
      <c r="D338" s="108"/>
      <c r="E338" s="108"/>
      <c r="F338" s="108"/>
      <c r="G338" s="108"/>
      <c r="H338" s="108"/>
      <c r="I338" s="108"/>
      <c r="J338" s="108"/>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row>
    <row r="339" spans="2:65" s="106" customFormat="1" x14ac:dyDescent="0.2">
      <c r="B339" s="107"/>
      <c r="D339" s="108"/>
      <c r="E339" s="108"/>
      <c r="F339" s="108"/>
      <c r="G339" s="108"/>
      <c r="H339" s="108"/>
      <c r="I339" s="108"/>
      <c r="J339" s="108"/>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row>
    <row r="340" spans="2:65" s="106" customFormat="1" x14ac:dyDescent="0.2">
      <c r="B340" s="107"/>
      <c r="D340" s="108"/>
      <c r="E340" s="108"/>
      <c r="F340" s="108"/>
      <c r="G340" s="108"/>
      <c r="H340" s="108"/>
      <c r="I340" s="108"/>
      <c r="J340" s="108"/>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row>
    <row r="341" spans="2:65" s="106" customFormat="1" x14ac:dyDescent="0.2">
      <c r="B341" s="107"/>
      <c r="D341" s="108"/>
      <c r="E341" s="108"/>
      <c r="F341" s="108"/>
      <c r="G341" s="108"/>
      <c r="H341" s="108"/>
      <c r="I341" s="108"/>
      <c r="J341" s="108"/>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row>
    <row r="342" spans="2:65" s="106" customFormat="1" x14ac:dyDescent="0.2">
      <c r="B342" s="107"/>
      <c r="D342" s="108"/>
      <c r="E342" s="108"/>
      <c r="F342" s="108"/>
      <c r="G342" s="108"/>
      <c r="H342" s="108"/>
      <c r="I342" s="108"/>
      <c r="J342" s="108"/>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row>
    <row r="343" spans="2:65" s="106" customFormat="1" x14ac:dyDescent="0.2">
      <c r="B343" s="107"/>
      <c r="D343" s="108"/>
      <c r="E343" s="108"/>
      <c r="F343" s="108"/>
      <c r="G343" s="108"/>
      <c r="H343" s="108"/>
      <c r="I343" s="108"/>
      <c r="J343" s="108"/>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row>
    <row r="344" spans="2:65" s="106" customFormat="1" x14ac:dyDescent="0.2">
      <c r="B344" s="107"/>
      <c r="D344" s="108"/>
      <c r="E344" s="108"/>
      <c r="F344" s="108"/>
      <c r="G344" s="108"/>
      <c r="H344" s="108"/>
      <c r="I344" s="108"/>
      <c r="J344" s="108"/>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row>
    <row r="345" spans="2:65" s="106" customFormat="1" x14ac:dyDescent="0.2">
      <c r="B345" s="107"/>
      <c r="D345" s="108"/>
      <c r="E345" s="108"/>
      <c r="F345" s="108"/>
      <c r="G345" s="108"/>
      <c r="H345" s="108"/>
      <c r="I345" s="108"/>
      <c r="J345" s="108"/>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row>
    <row r="346" spans="2:65" s="106" customFormat="1" x14ac:dyDescent="0.2">
      <c r="B346" s="107"/>
      <c r="D346" s="108"/>
      <c r="E346" s="108"/>
      <c r="F346" s="108"/>
      <c r="G346" s="108"/>
      <c r="H346" s="108"/>
      <c r="I346" s="108"/>
      <c r="J346" s="108"/>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row>
    <row r="347" spans="2:65" s="106" customFormat="1" x14ac:dyDescent="0.2">
      <c r="B347" s="107"/>
      <c r="D347" s="108"/>
      <c r="E347" s="108"/>
      <c r="F347" s="108"/>
      <c r="G347" s="108"/>
      <c r="H347" s="108"/>
      <c r="I347" s="108"/>
      <c r="J347" s="108"/>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row>
    <row r="348" spans="2:65" s="106" customFormat="1" x14ac:dyDescent="0.2">
      <c r="B348" s="107"/>
      <c r="D348" s="108"/>
      <c r="E348" s="108"/>
      <c r="F348" s="108"/>
      <c r="G348" s="108"/>
      <c r="H348" s="108"/>
      <c r="I348" s="108"/>
      <c r="J348" s="108"/>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row>
    <row r="349" spans="2:65" s="106" customFormat="1" x14ac:dyDescent="0.2">
      <c r="B349" s="107"/>
      <c r="D349" s="108"/>
      <c r="E349" s="108"/>
      <c r="F349" s="108"/>
      <c r="G349" s="108"/>
      <c r="H349" s="108"/>
      <c r="I349" s="108"/>
      <c r="J349" s="108"/>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row>
    <row r="350" spans="2:65" s="106" customFormat="1" x14ac:dyDescent="0.2">
      <c r="B350" s="107"/>
      <c r="D350" s="108"/>
      <c r="E350" s="108"/>
      <c r="F350" s="108"/>
      <c r="G350" s="108"/>
      <c r="H350" s="108"/>
      <c r="I350" s="108"/>
      <c r="J350" s="108"/>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row>
    <row r="351" spans="2:65" s="106" customFormat="1" x14ac:dyDescent="0.2">
      <c r="B351" s="107"/>
      <c r="D351" s="108"/>
      <c r="E351" s="108"/>
      <c r="F351" s="108"/>
      <c r="G351" s="108"/>
      <c r="H351" s="108"/>
      <c r="I351" s="108"/>
      <c r="J351" s="108"/>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row>
    <row r="352" spans="2:65" s="106" customFormat="1" x14ac:dyDescent="0.2">
      <c r="B352" s="107"/>
      <c r="D352" s="108"/>
      <c r="E352" s="108"/>
      <c r="F352" s="108"/>
      <c r="G352" s="108"/>
      <c r="H352" s="108"/>
      <c r="I352" s="108"/>
      <c r="J352" s="108"/>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row>
    <row r="353" spans="2:65" s="106" customFormat="1" x14ac:dyDescent="0.2">
      <c r="B353" s="107"/>
      <c r="D353" s="108"/>
      <c r="E353" s="108"/>
      <c r="F353" s="108"/>
      <c r="G353" s="108"/>
      <c r="H353" s="108"/>
      <c r="I353" s="108"/>
      <c r="J353" s="108"/>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row>
    <row r="354" spans="2:65" s="106" customFormat="1" x14ac:dyDescent="0.2">
      <c r="B354" s="107"/>
      <c r="D354" s="108"/>
      <c r="E354" s="108"/>
      <c r="F354" s="108"/>
      <c r="G354" s="108"/>
      <c r="H354" s="108"/>
      <c r="I354" s="108"/>
      <c r="J354" s="108"/>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row>
    <row r="355" spans="2:65" s="106" customFormat="1" x14ac:dyDescent="0.2">
      <c r="B355" s="107"/>
      <c r="D355" s="108"/>
      <c r="E355" s="108"/>
      <c r="F355" s="108"/>
      <c r="G355" s="108"/>
      <c r="H355" s="108"/>
      <c r="I355" s="108"/>
      <c r="J355" s="108"/>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row>
    <row r="356" spans="2:65" s="106" customFormat="1" x14ac:dyDescent="0.2">
      <c r="B356" s="107"/>
      <c r="D356" s="108"/>
      <c r="E356" s="108"/>
      <c r="F356" s="108"/>
      <c r="G356" s="108"/>
      <c r="H356" s="108"/>
      <c r="I356" s="108"/>
      <c r="J356" s="108"/>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row>
    <row r="357" spans="2:65" s="106" customFormat="1" x14ac:dyDescent="0.2">
      <c r="B357" s="107"/>
      <c r="D357" s="108"/>
      <c r="E357" s="108"/>
      <c r="F357" s="108"/>
      <c r="G357" s="108"/>
      <c r="H357" s="108"/>
      <c r="I357" s="108"/>
      <c r="J357" s="108"/>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row>
    <row r="358" spans="2:65" s="106" customFormat="1" x14ac:dyDescent="0.2">
      <c r="B358" s="107"/>
      <c r="D358" s="108"/>
      <c r="E358" s="108"/>
      <c r="F358" s="108"/>
      <c r="G358" s="108"/>
      <c r="H358" s="108"/>
      <c r="I358" s="108"/>
      <c r="J358" s="108"/>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row>
    <row r="359" spans="2:65" s="106" customFormat="1" x14ac:dyDescent="0.2">
      <c r="B359" s="107"/>
      <c r="D359" s="108"/>
      <c r="E359" s="108"/>
      <c r="F359" s="108"/>
      <c r="G359" s="108"/>
      <c r="H359" s="108"/>
      <c r="I359" s="108"/>
      <c r="J359" s="108"/>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row>
    <row r="360" spans="2:65" s="106" customFormat="1" x14ac:dyDescent="0.2">
      <c r="B360" s="107"/>
      <c r="D360" s="108"/>
      <c r="E360" s="108"/>
      <c r="F360" s="108"/>
      <c r="G360" s="108"/>
      <c r="H360" s="108"/>
      <c r="I360" s="108"/>
      <c r="J360" s="108"/>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row>
    <row r="361" spans="2:65" s="106" customFormat="1" x14ac:dyDescent="0.2">
      <c r="B361" s="107"/>
      <c r="D361" s="108"/>
      <c r="E361" s="108"/>
      <c r="F361" s="108"/>
      <c r="G361" s="108"/>
      <c r="H361" s="108"/>
      <c r="I361" s="108"/>
      <c r="J361" s="108"/>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row>
    <row r="362" spans="2:65" s="106" customFormat="1" x14ac:dyDescent="0.2">
      <c r="B362" s="107"/>
      <c r="D362" s="108"/>
      <c r="E362" s="108"/>
      <c r="F362" s="108"/>
      <c r="G362" s="108"/>
      <c r="H362" s="108"/>
      <c r="I362" s="108"/>
      <c r="J362" s="108"/>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row>
    <row r="363" spans="2:65" s="106" customFormat="1" x14ac:dyDescent="0.2">
      <c r="B363" s="107"/>
      <c r="D363" s="108"/>
      <c r="E363" s="108"/>
      <c r="F363" s="108"/>
      <c r="G363" s="108"/>
      <c r="H363" s="108"/>
      <c r="I363" s="108"/>
      <c r="J363" s="108"/>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row>
    <row r="364" spans="2:65" s="106" customFormat="1" x14ac:dyDescent="0.2">
      <c r="B364" s="107"/>
      <c r="D364" s="108"/>
      <c r="E364" s="108"/>
      <c r="F364" s="108"/>
      <c r="G364" s="108"/>
      <c r="H364" s="108"/>
      <c r="I364" s="108"/>
      <c r="J364" s="108"/>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row>
    <row r="365" spans="2:65" s="106" customFormat="1" x14ac:dyDescent="0.2">
      <c r="B365" s="107"/>
      <c r="D365" s="108"/>
      <c r="E365" s="108"/>
      <c r="F365" s="108"/>
      <c r="G365" s="108"/>
      <c r="H365" s="108"/>
      <c r="I365" s="108"/>
      <c r="J365" s="108"/>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row>
    <row r="366" spans="2:65" s="106" customFormat="1" x14ac:dyDescent="0.2">
      <c r="B366" s="107"/>
      <c r="D366" s="108"/>
      <c r="E366" s="108"/>
      <c r="F366" s="108"/>
      <c r="G366" s="108"/>
      <c r="H366" s="108"/>
      <c r="I366" s="108"/>
      <c r="J366" s="108"/>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row>
    <row r="367" spans="2:65" s="106" customFormat="1" x14ac:dyDescent="0.2">
      <c r="B367" s="107"/>
      <c r="D367" s="108"/>
      <c r="E367" s="108"/>
      <c r="F367" s="108"/>
      <c r="G367" s="108"/>
      <c r="H367" s="108"/>
      <c r="I367" s="108"/>
      <c r="J367" s="108"/>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row>
    <row r="368" spans="2:65" s="106" customFormat="1" x14ac:dyDescent="0.2">
      <c r="B368" s="107"/>
      <c r="D368" s="108"/>
      <c r="E368" s="108"/>
      <c r="F368" s="108"/>
      <c r="G368" s="108"/>
      <c r="H368" s="108"/>
      <c r="I368" s="108"/>
      <c r="J368" s="108"/>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row>
    <row r="369" spans="2:65" s="106" customFormat="1" x14ac:dyDescent="0.2">
      <c r="B369" s="107"/>
      <c r="D369" s="108"/>
      <c r="E369" s="108"/>
      <c r="F369" s="108"/>
      <c r="G369" s="108"/>
      <c r="H369" s="108"/>
      <c r="I369" s="108"/>
      <c r="J369" s="108"/>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row>
    <row r="370" spans="2:65" s="106" customFormat="1" x14ac:dyDescent="0.2">
      <c r="B370" s="107"/>
      <c r="D370" s="108"/>
      <c r="E370" s="108"/>
      <c r="F370" s="108"/>
      <c r="G370" s="108"/>
      <c r="H370" s="108"/>
      <c r="I370" s="108"/>
      <c r="J370" s="108"/>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row>
    <row r="371" spans="2:65" s="106" customFormat="1" x14ac:dyDescent="0.2">
      <c r="B371" s="107"/>
      <c r="D371" s="108"/>
      <c r="E371" s="108"/>
      <c r="F371" s="108"/>
      <c r="G371" s="108"/>
      <c r="H371" s="108"/>
      <c r="I371" s="108"/>
      <c r="J371" s="108"/>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row>
    <row r="372" spans="2:65" s="106" customFormat="1" x14ac:dyDescent="0.2">
      <c r="B372" s="107"/>
      <c r="D372" s="108"/>
      <c r="E372" s="108"/>
      <c r="F372" s="108"/>
      <c r="G372" s="108"/>
      <c r="H372" s="108"/>
      <c r="I372" s="108"/>
      <c r="J372" s="108"/>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row>
    <row r="373" spans="2:65" s="106" customFormat="1" x14ac:dyDescent="0.2">
      <c r="B373" s="107"/>
      <c r="D373" s="108"/>
      <c r="E373" s="108"/>
      <c r="F373" s="108"/>
      <c r="G373" s="108"/>
      <c r="H373" s="108"/>
      <c r="I373" s="108"/>
      <c r="J373" s="108"/>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row>
    <row r="374" spans="2:65" s="106" customFormat="1" x14ac:dyDescent="0.2">
      <c r="B374" s="107"/>
      <c r="D374" s="108"/>
      <c r="E374" s="108"/>
      <c r="F374" s="108"/>
      <c r="G374" s="108"/>
      <c r="H374" s="108"/>
      <c r="I374" s="108"/>
      <c r="J374" s="108"/>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row>
    <row r="375" spans="2:65" s="106" customFormat="1" x14ac:dyDescent="0.2">
      <c r="B375" s="107"/>
      <c r="D375" s="108"/>
      <c r="E375" s="108"/>
      <c r="F375" s="108"/>
      <c r="G375" s="108"/>
      <c r="H375" s="108"/>
      <c r="I375" s="108"/>
      <c r="J375" s="108"/>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row>
    <row r="376" spans="2:65" s="106" customFormat="1" x14ac:dyDescent="0.2">
      <c r="B376" s="107"/>
      <c r="D376" s="108"/>
      <c r="E376" s="108"/>
      <c r="F376" s="108"/>
      <c r="G376" s="108"/>
      <c r="H376" s="108"/>
      <c r="I376" s="108"/>
      <c r="J376" s="108"/>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row>
    <row r="377" spans="2:65" s="106" customFormat="1" x14ac:dyDescent="0.2">
      <c r="B377" s="107"/>
      <c r="D377" s="108"/>
      <c r="E377" s="108"/>
      <c r="F377" s="108"/>
      <c r="G377" s="108"/>
      <c r="H377" s="108"/>
      <c r="I377" s="108"/>
      <c r="J377" s="108"/>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row>
    <row r="378" spans="2:65" s="106" customFormat="1" x14ac:dyDescent="0.2">
      <c r="B378" s="107"/>
      <c r="D378" s="108"/>
      <c r="E378" s="108"/>
      <c r="F378" s="108"/>
      <c r="G378" s="108"/>
      <c r="H378" s="108"/>
      <c r="I378" s="108"/>
      <c r="J378" s="108"/>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row>
    <row r="379" spans="2:65" s="106" customFormat="1" x14ac:dyDescent="0.2">
      <c r="B379" s="107"/>
      <c r="D379" s="108"/>
      <c r="E379" s="108"/>
      <c r="F379" s="108"/>
      <c r="G379" s="108"/>
      <c r="H379" s="108"/>
      <c r="I379" s="108"/>
      <c r="J379" s="108"/>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row>
    <row r="380" spans="2:65" s="106" customFormat="1" x14ac:dyDescent="0.2">
      <c r="B380" s="107"/>
      <c r="D380" s="108"/>
      <c r="E380" s="108"/>
      <c r="F380" s="108"/>
      <c r="G380" s="108"/>
      <c r="H380" s="108"/>
      <c r="I380" s="108"/>
      <c r="J380" s="108"/>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row>
    <row r="381" spans="2:65" s="106" customFormat="1" x14ac:dyDescent="0.2">
      <c r="B381" s="107"/>
      <c r="D381" s="108"/>
      <c r="E381" s="108"/>
      <c r="F381" s="108"/>
      <c r="G381" s="108"/>
      <c r="H381" s="108"/>
      <c r="I381" s="108"/>
      <c r="J381" s="108"/>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row>
    <row r="382" spans="2:65" s="106" customFormat="1" x14ac:dyDescent="0.2">
      <c r="B382" s="107"/>
      <c r="D382" s="108"/>
      <c r="E382" s="108"/>
      <c r="F382" s="108"/>
      <c r="G382" s="108"/>
      <c r="H382" s="108"/>
      <c r="I382" s="108"/>
      <c r="J382" s="108"/>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row>
    <row r="383" spans="2:65" s="106" customFormat="1" x14ac:dyDescent="0.2">
      <c r="B383" s="107"/>
      <c r="D383" s="108"/>
      <c r="E383" s="108"/>
      <c r="F383" s="108"/>
      <c r="G383" s="108"/>
      <c r="H383" s="108"/>
      <c r="I383" s="108"/>
      <c r="J383" s="108"/>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row>
    <row r="384" spans="2:65" s="106" customFormat="1" x14ac:dyDescent="0.2">
      <c r="B384" s="107"/>
      <c r="D384" s="108"/>
      <c r="E384" s="108"/>
      <c r="F384" s="108"/>
      <c r="G384" s="108"/>
      <c r="H384" s="108"/>
      <c r="I384" s="108"/>
      <c r="J384" s="108"/>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row>
    <row r="385" spans="2:65" s="106" customFormat="1" x14ac:dyDescent="0.2">
      <c r="B385" s="107"/>
      <c r="D385" s="108"/>
      <c r="E385" s="108"/>
      <c r="F385" s="108"/>
      <c r="G385" s="108"/>
      <c r="H385" s="108"/>
      <c r="I385" s="108"/>
      <c r="J385" s="108"/>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row>
    <row r="386" spans="2:65" s="106" customFormat="1" x14ac:dyDescent="0.2">
      <c r="B386" s="107"/>
      <c r="D386" s="108"/>
      <c r="E386" s="108"/>
      <c r="F386" s="108"/>
      <c r="G386" s="108"/>
      <c r="H386" s="108"/>
      <c r="I386" s="108"/>
      <c r="J386" s="108"/>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row>
    <row r="387" spans="2:65" s="106" customFormat="1" x14ac:dyDescent="0.2">
      <c r="B387" s="107"/>
      <c r="D387" s="108"/>
      <c r="E387" s="108"/>
      <c r="F387" s="108"/>
      <c r="G387" s="108"/>
      <c r="H387" s="108"/>
      <c r="I387" s="108"/>
      <c r="J387" s="108"/>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row>
    <row r="388" spans="2:65" s="106" customFormat="1" x14ac:dyDescent="0.2">
      <c r="B388" s="107"/>
      <c r="D388" s="108"/>
      <c r="E388" s="108"/>
      <c r="F388" s="108"/>
      <c r="G388" s="108"/>
      <c r="H388" s="108"/>
      <c r="I388" s="108"/>
      <c r="J388" s="108"/>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row>
    <row r="389" spans="2:65" s="106" customFormat="1" x14ac:dyDescent="0.2">
      <c r="B389" s="107"/>
      <c r="D389" s="108"/>
      <c r="E389" s="108"/>
      <c r="F389" s="108"/>
      <c r="G389" s="108"/>
      <c r="H389" s="108"/>
      <c r="I389" s="108"/>
      <c r="J389" s="108"/>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row>
    <row r="390" spans="2:65" s="106" customFormat="1" x14ac:dyDescent="0.2">
      <c r="B390" s="107"/>
      <c r="D390" s="108"/>
      <c r="E390" s="108"/>
      <c r="F390" s="108"/>
      <c r="G390" s="108"/>
      <c r="H390" s="108"/>
      <c r="I390" s="108"/>
      <c r="J390" s="108"/>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row>
    <row r="391" spans="2:65" s="106" customFormat="1" x14ac:dyDescent="0.2">
      <c r="B391" s="107"/>
      <c r="D391" s="108"/>
      <c r="E391" s="108"/>
      <c r="F391" s="108"/>
      <c r="G391" s="108"/>
      <c r="H391" s="108"/>
      <c r="I391" s="108"/>
      <c r="J391" s="108"/>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row>
    <row r="392" spans="2:65" s="106" customFormat="1" x14ac:dyDescent="0.2">
      <c r="B392" s="107"/>
      <c r="D392" s="108"/>
      <c r="E392" s="108"/>
      <c r="F392" s="108"/>
      <c r="G392" s="108"/>
      <c r="H392" s="108"/>
      <c r="I392" s="108"/>
      <c r="J392" s="108"/>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row>
    <row r="393" spans="2:65" s="106" customFormat="1" x14ac:dyDescent="0.2">
      <c r="B393" s="107"/>
      <c r="D393" s="108"/>
      <c r="E393" s="108"/>
      <c r="F393" s="108"/>
      <c r="G393" s="108"/>
      <c r="H393" s="108"/>
      <c r="I393" s="108"/>
      <c r="J393" s="108"/>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row>
    <row r="394" spans="2:65" s="106" customFormat="1" x14ac:dyDescent="0.2">
      <c r="B394" s="107"/>
      <c r="D394" s="108"/>
      <c r="E394" s="108"/>
      <c r="F394" s="108"/>
      <c r="G394" s="108"/>
      <c r="H394" s="108"/>
      <c r="I394" s="108"/>
      <c r="J394" s="108"/>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row>
    <row r="395" spans="2:65" s="106" customFormat="1" x14ac:dyDescent="0.2">
      <c r="B395" s="107"/>
      <c r="D395" s="108"/>
      <c r="E395" s="108"/>
      <c r="F395" s="108"/>
      <c r="G395" s="108"/>
      <c r="H395" s="108"/>
      <c r="I395" s="108"/>
      <c r="J395" s="108"/>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row>
    <row r="396" spans="2:65" s="106" customFormat="1" x14ac:dyDescent="0.2">
      <c r="B396" s="107"/>
      <c r="D396" s="108"/>
      <c r="E396" s="108"/>
      <c r="F396" s="108"/>
      <c r="G396" s="108"/>
      <c r="H396" s="108"/>
      <c r="I396" s="108"/>
      <c r="J396" s="108"/>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row>
    <row r="397" spans="2:65" s="106" customFormat="1" x14ac:dyDescent="0.2">
      <c r="B397" s="107"/>
      <c r="D397" s="108"/>
      <c r="E397" s="108"/>
      <c r="F397" s="108"/>
      <c r="G397" s="108"/>
      <c r="H397" s="108"/>
      <c r="I397" s="108"/>
      <c r="J397" s="108"/>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row>
    <row r="398" spans="2:65" s="106" customFormat="1" x14ac:dyDescent="0.2">
      <c r="B398" s="107"/>
      <c r="D398" s="108"/>
      <c r="E398" s="108"/>
      <c r="F398" s="108"/>
      <c r="G398" s="108"/>
      <c r="H398" s="108"/>
      <c r="I398" s="108"/>
      <c r="J398" s="108"/>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row>
    <row r="399" spans="2:65" s="106" customFormat="1" x14ac:dyDescent="0.2">
      <c r="B399" s="107"/>
      <c r="D399" s="108"/>
      <c r="E399" s="108"/>
      <c r="F399" s="108"/>
      <c r="G399" s="108"/>
      <c r="H399" s="108"/>
      <c r="I399" s="108"/>
      <c r="J399" s="108"/>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row>
    <row r="400" spans="2:65" s="106" customFormat="1" x14ac:dyDescent="0.2">
      <c r="B400" s="107"/>
      <c r="D400" s="108"/>
      <c r="E400" s="108"/>
      <c r="F400" s="108"/>
      <c r="G400" s="108"/>
      <c r="H400" s="108"/>
      <c r="I400" s="108"/>
      <c r="J400" s="108"/>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row>
    <row r="401" spans="2:65" s="106" customFormat="1" x14ac:dyDescent="0.2">
      <c r="B401" s="107"/>
      <c r="D401" s="108"/>
      <c r="E401" s="108"/>
      <c r="F401" s="108"/>
      <c r="G401" s="108"/>
      <c r="H401" s="108"/>
      <c r="I401" s="108"/>
      <c r="J401" s="108"/>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row>
    <row r="402" spans="2:65" s="106" customFormat="1" x14ac:dyDescent="0.2">
      <c r="B402" s="107"/>
      <c r="D402" s="108"/>
      <c r="E402" s="108"/>
      <c r="F402" s="108"/>
      <c r="G402" s="108"/>
      <c r="H402" s="108"/>
      <c r="I402" s="108"/>
      <c r="J402" s="108"/>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row>
    <row r="403" spans="2:65" s="106" customFormat="1" x14ac:dyDescent="0.2">
      <c r="B403" s="107"/>
      <c r="D403" s="108"/>
      <c r="E403" s="108"/>
      <c r="F403" s="108"/>
      <c r="G403" s="108"/>
      <c r="H403" s="108"/>
      <c r="I403" s="108"/>
      <c r="J403" s="108"/>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row>
    <row r="404" spans="2:65" s="106" customFormat="1" x14ac:dyDescent="0.2">
      <c r="B404" s="107"/>
      <c r="D404" s="108"/>
      <c r="E404" s="108"/>
      <c r="F404" s="108"/>
      <c r="G404" s="108"/>
      <c r="H404" s="108"/>
      <c r="I404" s="108"/>
      <c r="J404" s="108"/>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row>
    <row r="405" spans="2:65" s="106" customFormat="1" x14ac:dyDescent="0.2">
      <c r="B405" s="107"/>
      <c r="D405" s="108"/>
      <c r="E405" s="108"/>
      <c r="F405" s="108"/>
      <c r="G405" s="108"/>
      <c r="H405" s="108"/>
      <c r="I405" s="108"/>
      <c r="J405" s="108"/>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row>
    <row r="406" spans="2:65" s="106" customFormat="1" x14ac:dyDescent="0.2">
      <c r="B406" s="107"/>
      <c r="D406" s="108"/>
      <c r="E406" s="108"/>
      <c r="F406" s="108"/>
      <c r="G406" s="108"/>
      <c r="H406" s="108"/>
      <c r="I406" s="108"/>
      <c r="J406" s="108"/>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row>
    <row r="407" spans="2:65" s="106" customFormat="1" x14ac:dyDescent="0.2">
      <c r="B407" s="107"/>
      <c r="D407" s="108"/>
      <c r="E407" s="108"/>
      <c r="F407" s="108"/>
      <c r="G407" s="108"/>
      <c r="H407" s="108"/>
      <c r="I407" s="108"/>
      <c r="J407" s="108"/>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row>
    <row r="408" spans="2:65" s="106" customFormat="1" x14ac:dyDescent="0.2">
      <c r="B408" s="107"/>
      <c r="D408" s="108"/>
      <c r="E408" s="108"/>
      <c r="F408" s="108"/>
      <c r="G408" s="108"/>
      <c r="H408" s="108"/>
      <c r="I408" s="108"/>
      <c r="J408" s="108"/>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row>
    <row r="409" spans="2:65" s="106" customFormat="1" x14ac:dyDescent="0.2">
      <c r="B409" s="107"/>
      <c r="D409" s="108"/>
      <c r="E409" s="108"/>
      <c r="F409" s="108"/>
      <c r="G409" s="108"/>
      <c r="H409" s="108"/>
      <c r="I409" s="108"/>
      <c r="J409" s="108"/>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row>
    <row r="410" spans="2:65" s="106" customFormat="1" x14ac:dyDescent="0.2">
      <c r="B410" s="107"/>
      <c r="D410" s="108"/>
      <c r="E410" s="108"/>
      <c r="F410" s="108"/>
      <c r="G410" s="108"/>
      <c r="H410" s="108"/>
      <c r="I410" s="108"/>
      <c r="J410" s="108"/>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row>
    <row r="411" spans="2:65" s="106" customFormat="1" x14ac:dyDescent="0.2">
      <c r="B411" s="107"/>
      <c r="D411" s="108"/>
      <c r="E411" s="108"/>
      <c r="F411" s="108"/>
      <c r="G411" s="108"/>
      <c r="H411" s="108"/>
      <c r="I411" s="108"/>
      <c r="J411" s="108"/>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row>
    <row r="412" spans="2:65" s="106" customFormat="1" x14ac:dyDescent="0.2">
      <c r="B412" s="107"/>
      <c r="D412" s="108"/>
      <c r="E412" s="108"/>
      <c r="F412" s="108"/>
      <c r="G412" s="108"/>
      <c r="H412" s="108"/>
      <c r="I412" s="108"/>
      <c r="J412" s="108"/>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row>
    <row r="413" spans="2:65" s="106" customFormat="1" x14ac:dyDescent="0.2">
      <c r="B413" s="107"/>
      <c r="D413" s="108"/>
      <c r="E413" s="108"/>
      <c r="F413" s="108"/>
      <c r="G413" s="108"/>
      <c r="H413" s="108"/>
      <c r="I413" s="108"/>
      <c r="J413" s="108"/>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row>
    <row r="414" spans="2:65" s="106" customFormat="1" x14ac:dyDescent="0.2">
      <c r="B414" s="107"/>
      <c r="D414" s="108"/>
      <c r="E414" s="108"/>
      <c r="F414" s="108"/>
      <c r="G414" s="108"/>
      <c r="H414" s="108"/>
      <c r="I414" s="108"/>
      <c r="J414" s="108"/>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row>
    <row r="415" spans="2:65" s="106" customFormat="1" x14ac:dyDescent="0.2">
      <c r="B415" s="107"/>
      <c r="D415" s="108"/>
      <c r="E415" s="108"/>
      <c r="F415" s="108"/>
      <c r="G415" s="108"/>
      <c r="H415" s="108"/>
      <c r="I415" s="108"/>
      <c r="J415" s="108"/>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row>
    <row r="416" spans="2:65" s="106" customFormat="1" x14ac:dyDescent="0.2">
      <c r="B416" s="107"/>
      <c r="D416" s="108"/>
      <c r="E416" s="108"/>
      <c r="F416" s="108"/>
      <c r="G416" s="108"/>
      <c r="H416" s="108"/>
      <c r="I416" s="108"/>
      <c r="J416" s="108"/>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row>
    <row r="417" spans="2:65" s="106" customFormat="1" x14ac:dyDescent="0.2">
      <c r="B417" s="107"/>
      <c r="D417" s="108"/>
      <c r="E417" s="108"/>
      <c r="F417" s="108"/>
      <c r="G417" s="108"/>
      <c r="H417" s="108"/>
      <c r="I417" s="108"/>
      <c r="J417" s="108"/>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row>
    <row r="418" spans="2:65" s="106" customFormat="1" x14ac:dyDescent="0.2">
      <c r="B418" s="107"/>
      <c r="D418" s="108"/>
      <c r="E418" s="108"/>
      <c r="F418" s="108"/>
      <c r="G418" s="108"/>
      <c r="H418" s="108"/>
      <c r="I418" s="108"/>
      <c r="J418" s="108"/>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row>
    <row r="419" spans="2:65" s="106" customFormat="1" x14ac:dyDescent="0.2">
      <c r="B419" s="107"/>
      <c r="D419" s="108"/>
      <c r="E419" s="108"/>
      <c r="F419" s="108"/>
      <c r="G419" s="108"/>
      <c r="H419" s="108"/>
      <c r="I419" s="108"/>
      <c r="J419" s="108"/>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row>
    <row r="420" spans="2:65" s="106" customFormat="1" x14ac:dyDescent="0.2">
      <c r="B420" s="107"/>
      <c r="D420" s="108"/>
      <c r="E420" s="108"/>
      <c r="F420" s="108"/>
      <c r="G420" s="108"/>
      <c r="H420" s="108"/>
      <c r="I420" s="108"/>
      <c r="J420" s="108"/>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row>
    <row r="421" spans="2:65" s="106" customFormat="1" x14ac:dyDescent="0.2">
      <c r="B421" s="107"/>
      <c r="D421" s="108"/>
      <c r="E421" s="108"/>
      <c r="F421" s="108"/>
      <c r="G421" s="108"/>
      <c r="H421" s="108"/>
      <c r="I421" s="108"/>
      <c r="J421" s="108"/>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row>
    <row r="422" spans="2:65" s="106" customFormat="1" x14ac:dyDescent="0.2">
      <c r="B422" s="107"/>
      <c r="D422" s="108"/>
      <c r="E422" s="108"/>
      <c r="F422" s="108"/>
      <c r="G422" s="108"/>
      <c r="H422" s="108"/>
      <c r="I422" s="108"/>
      <c r="J422" s="108"/>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row>
    <row r="423" spans="2:65" s="106" customFormat="1" x14ac:dyDescent="0.2">
      <c r="B423" s="107"/>
      <c r="D423" s="108"/>
      <c r="E423" s="108"/>
      <c r="F423" s="108"/>
      <c r="G423" s="108"/>
      <c r="H423" s="108"/>
      <c r="I423" s="108"/>
      <c r="J423" s="108"/>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row>
    <row r="424" spans="2:65" s="106" customFormat="1" x14ac:dyDescent="0.2">
      <c r="B424" s="107"/>
      <c r="D424" s="108"/>
      <c r="E424" s="108"/>
      <c r="F424" s="108"/>
      <c r="G424" s="108"/>
      <c r="H424" s="108"/>
      <c r="I424" s="108"/>
      <c r="J424" s="108"/>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row>
    <row r="425" spans="2:65" s="106" customFormat="1" x14ac:dyDescent="0.2">
      <c r="B425" s="107"/>
      <c r="D425" s="108"/>
      <c r="E425" s="108"/>
      <c r="F425" s="108"/>
      <c r="G425" s="108"/>
      <c r="H425" s="108"/>
      <c r="I425" s="108"/>
      <c r="J425" s="108"/>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row>
    <row r="426" spans="2:65" s="106" customFormat="1" x14ac:dyDescent="0.2">
      <c r="B426" s="107"/>
      <c r="D426" s="108"/>
      <c r="E426" s="108"/>
      <c r="F426" s="108"/>
      <c r="G426" s="108"/>
      <c r="H426" s="108"/>
      <c r="I426" s="108"/>
      <c r="J426" s="108"/>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row>
    <row r="427" spans="2:65" s="106" customFormat="1" x14ac:dyDescent="0.2">
      <c r="B427" s="107"/>
      <c r="D427" s="108"/>
      <c r="E427" s="108"/>
      <c r="F427" s="108"/>
      <c r="G427" s="108"/>
      <c r="H427" s="108"/>
      <c r="I427" s="108"/>
      <c r="J427" s="108"/>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row>
    <row r="428" spans="2:65" s="106" customFormat="1" x14ac:dyDescent="0.2">
      <c r="B428" s="107"/>
      <c r="D428" s="108"/>
      <c r="E428" s="108"/>
      <c r="F428" s="108"/>
      <c r="G428" s="108"/>
      <c r="H428" s="108"/>
      <c r="I428" s="108"/>
      <c r="J428" s="108"/>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row>
    <row r="429" spans="2:65" s="106" customFormat="1" x14ac:dyDescent="0.2">
      <c r="B429" s="107"/>
      <c r="D429" s="108"/>
      <c r="E429" s="108"/>
      <c r="F429" s="108"/>
      <c r="G429" s="108"/>
      <c r="H429" s="108"/>
      <c r="I429" s="108"/>
      <c r="J429" s="108"/>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row>
    <row r="430" spans="2:65" s="106" customFormat="1" x14ac:dyDescent="0.2">
      <c r="B430" s="107"/>
      <c r="D430" s="108"/>
      <c r="E430" s="108"/>
      <c r="F430" s="108"/>
      <c r="G430" s="108"/>
      <c r="H430" s="108"/>
      <c r="I430" s="108"/>
      <c r="J430" s="108"/>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row>
    <row r="431" spans="2:65" s="106" customFormat="1" x14ac:dyDescent="0.2">
      <c r="B431" s="107"/>
      <c r="D431" s="108"/>
      <c r="E431" s="108"/>
      <c r="F431" s="108"/>
      <c r="G431" s="108"/>
      <c r="H431" s="108"/>
      <c r="I431" s="108"/>
      <c r="J431" s="108"/>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row>
    <row r="432" spans="2:65" s="106" customFormat="1" x14ac:dyDescent="0.2">
      <c r="B432" s="107"/>
      <c r="D432" s="108"/>
      <c r="E432" s="108"/>
      <c r="F432" s="108"/>
      <c r="G432" s="108"/>
      <c r="H432" s="108"/>
      <c r="I432" s="108"/>
      <c r="J432" s="108"/>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row>
    <row r="433" spans="2:65" s="106" customFormat="1" x14ac:dyDescent="0.2">
      <c r="B433" s="107"/>
      <c r="D433" s="108"/>
      <c r="E433" s="108"/>
      <c r="F433" s="108"/>
      <c r="G433" s="108"/>
      <c r="H433" s="108"/>
      <c r="I433" s="108"/>
      <c r="J433" s="108"/>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row>
    <row r="434" spans="2:65" s="106" customFormat="1" x14ac:dyDescent="0.2">
      <c r="B434" s="107"/>
      <c r="D434" s="108"/>
      <c r="E434" s="108"/>
      <c r="F434" s="108"/>
      <c r="G434" s="108"/>
      <c r="H434" s="108"/>
      <c r="I434" s="108"/>
      <c r="J434" s="108"/>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row>
    <row r="435" spans="2:65" s="106" customFormat="1" x14ac:dyDescent="0.2">
      <c r="B435" s="107"/>
      <c r="D435" s="108"/>
      <c r="E435" s="108"/>
      <c r="F435" s="108"/>
      <c r="G435" s="108"/>
      <c r="H435" s="108"/>
      <c r="I435" s="108"/>
      <c r="J435" s="108"/>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row>
    <row r="436" spans="2:65" s="106" customFormat="1" x14ac:dyDescent="0.2">
      <c r="B436" s="107"/>
      <c r="D436" s="108"/>
      <c r="E436" s="108"/>
      <c r="F436" s="108"/>
      <c r="G436" s="108"/>
      <c r="H436" s="108"/>
      <c r="I436" s="108"/>
      <c r="J436" s="108"/>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row>
    <row r="437" spans="2:65" s="106" customFormat="1" x14ac:dyDescent="0.2">
      <c r="B437" s="107"/>
      <c r="D437" s="108"/>
      <c r="E437" s="108"/>
      <c r="F437" s="108"/>
      <c r="G437" s="108"/>
      <c r="H437" s="108"/>
      <c r="I437" s="108"/>
      <c r="J437" s="108"/>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row>
    <row r="438" spans="2:65" s="106" customFormat="1" x14ac:dyDescent="0.2">
      <c r="B438" s="107"/>
      <c r="D438" s="108"/>
      <c r="E438" s="108"/>
      <c r="F438" s="108"/>
      <c r="G438" s="108"/>
      <c r="H438" s="108"/>
      <c r="I438" s="108"/>
      <c r="J438" s="108"/>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row>
    <row r="439" spans="2:65" s="106" customFormat="1" x14ac:dyDescent="0.2">
      <c r="B439" s="107"/>
      <c r="D439" s="108"/>
      <c r="E439" s="108"/>
      <c r="F439" s="108"/>
      <c r="G439" s="108"/>
      <c r="H439" s="108"/>
      <c r="I439" s="108"/>
      <c r="J439" s="108"/>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row>
    <row r="440" spans="2:65" s="106" customFormat="1" x14ac:dyDescent="0.2">
      <c r="B440" s="107"/>
      <c r="D440" s="108"/>
      <c r="E440" s="108"/>
      <c r="F440" s="108"/>
      <c r="G440" s="108"/>
      <c r="H440" s="108"/>
      <c r="I440" s="108"/>
      <c r="J440" s="108"/>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row>
    <row r="441" spans="2:65" s="106" customFormat="1" x14ac:dyDescent="0.2">
      <c r="B441" s="107"/>
      <c r="D441" s="108"/>
      <c r="E441" s="108"/>
      <c r="F441" s="108"/>
      <c r="G441" s="108"/>
      <c r="H441" s="108"/>
      <c r="I441" s="108"/>
      <c r="J441" s="108"/>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row>
    <row r="442" spans="2:65" s="106" customFormat="1" x14ac:dyDescent="0.2">
      <c r="B442" s="107"/>
      <c r="D442" s="108"/>
      <c r="E442" s="108"/>
      <c r="F442" s="108"/>
      <c r="G442" s="108"/>
      <c r="H442" s="108"/>
      <c r="I442" s="108"/>
      <c r="J442" s="108"/>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row>
    <row r="443" spans="2:65" s="106" customFormat="1" x14ac:dyDescent="0.2">
      <c r="B443" s="107"/>
      <c r="D443" s="108"/>
      <c r="E443" s="108"/>
      <c r="F443" s="108"/>
      <c r="G443" s="108"/>
      <c r="H443" s="108"/>
      <c r="I443" s="108"/>
      <c r="J443" s="108"/>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row>
    <row r="444" spans="2:65" s="106" customFormat="1" x14ac:dyDescent="0.2">
      <c r="B444" s="107"/>
      <c r="D444" s="108"/>
      <c r="E444" s="108"/>
      <c r="F444" s="108"/>
      <c r="G444" s="108"/>
      <c r="H444" s="108"/>
      <c r="I444" s="108"/>
      <c r="J444" s="108"/>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row>
    <row r="445" spans="2:65" s="106" customFormat="1" x14ac:dyDescent="0.2">
      <c r="B445" s="107"/>
      <c r="D445" s="108"/>
      <c r="E445" s="108"/>
      <c r="F445" s="108"/>
      <c r="G445" s="108"/>
      <c r="H445" s="108"/>
      <c r="I445" s="108"/>
      <c r="J445" s="108"/>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row>
    <row r="446" spans="2:65" s="106" customFormat="1" x14ac:dyDescent="0.2">
      <c r="B446" s="107"/>
      <c r="D446" s="108"/>
      <c r="E446" s="108"/>
      <c r="F446" s="108"/>
      <c r="G446" s="108"/>
      <c r="H446" s="108"/>
      <c r="I446" s="108"/>
      <c r="J446" s="108"/>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row>
    <row r="447" spans="2:65" s="106" customFormat="1" x14ac:dyDescent="0.2">
      <c r="B447" s="107"/>
      <c r="D447" s="108"/>
      <c r="E447" s="108"/>
      <c r="F447" s="108"/>
      <c r="G447" s="108"/>
      <c r="H447" s="108"/>
      <c r="I447" s="108"/>
      <c r="J447" s="108"/>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row>
    <row r="448" spans="2:65" s="106" customFormat="1" x14ac:dyDescent="0.2">
      <c r="B448" s="107"/>
      <c r="D448" s="108"/>
      <c r="E448" s="108"/>
      <c r="F448" s="108"/>
      <c r="G448" s="108"/>
      <c r="H448" s="108"/>
      <c r="I448" s="108"/>
      <c r="J448" s="108"/>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row>
    <row r="449" spans="2:65" s="106" customFormat="1" x14ac:dyDescent="0.2">
      <c r="B449" s="107"/>
      <c r="D449" s="108"/>
      <c r="E449" s="108"/>
      <c r="F449" s="108"/>
      <c r="G449" s="108"/>
      <c r="H449" s="108"/>
      <c r="I449" s="108"/>
      <c r="J449" s="108"/>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row>
    <row r="450" spans="2:65" s="106" customFormat="1" x14ac:dyDescent="0.2">
      <c r="B450" s="107"/>
      <c r="D450" s="108"/>
      <c r="E450" s="108"/>
      <c r="F450" s="108"/>
      <c r="G450" s="108"/>
      <c r="H450" s="108"/>
      <c r="I450" s="108"/>
      <c r="J450" s="108"/>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row>
    <row r="451" spans="2:65" s="106" customFormat="1" x14ac:dyDescent="0.2">
      <c r="B451" s="107"/>
      <c r="D451" s="108"/>
      <c r="E451" s="108"/>
      <c r="F451" s="108"/>
      <c r="G451" s="108"/>
      <c r="H451" s="108"/>
      <c r="I451" s="108"/>
      <c r="J451" s="108"/>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row>
    <row r="452" spans="2:65" s="106" customFormat="1" x14ac:dyDescent="0.2">
      <c r="B452" s="107"/>
      <c r="D452" s="108"/>
      <c r="E452" s="108"/>
      <c r="F452" s="108"/>
      <c r="G452" s="108"/>
      <c r="H452" s="108"/>
      <c r="I452" s="108"/>
      <c r="J452" s="108"/>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row>
    <row r="453" spans="2:65" s="106" customFormat="1" x14ac:dyDescent="0.2">
      <c r="B453" s="107"/>
      <c r="D453" s="108"/>
      <c r="E453" s="108"/>
      <c r="F453" s="108"/>
      <c r="G453" s="108"/>
      <c r="H453" s="108"/>
      <c r="I453" s="108"/>
      <c r="J453" s="108"/>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row>
    <row r="454" spans="2:65" s="106" customFormat="1" x14ac:dyDescent="0.2">
      <c r="B454" s="107"/>
      <c r="D454" s="108"/>
      <c r="E454" s="108"/>
      <c r="F454" s="108"/>
      <c r="G454" s="108"/>
      <c r="H454" s="108"/>
      <c r="I454" s="108"/>
      <c r="J454" s="108"/>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row>
    <row r="455" spans="2:65" s="106" customFormat="1" x14ac:dyDescent="0.2">
      <c r="B455" s="107"/>
      <c r="D455" s="108"/>
      <c r="E455" s="108"/>
      <c r="F455" s="108"/>
      <c r="G455" s="108"/>
      <c r="H455" s="108"/>
      <c r="I455" s="108"/>
      <c r="J455" s="108"/>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row>
    <row r="456" spans="2:65" s="106" customFormat="1" x14ac:dyDescent="0.2">
      <c r="B456" s="107"/>
      <c r="D456" s="108"/>
      <c r="E456" s="108"/>
      <c r="F456" s="108"/>
      <c r="G456" s="108"/>
      <c r="H456" s="108"/>
      <c r="I456" s="108"/>
      <c r="J456" s="108"/>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row>
    <row r="457" spans="2:65" s="106" customFormat="1" x14ac:dyDescent="0.2">
      <c r="B457" s="107"/>
      <c r="D457" s="108"/>
      <c r="E457" s="108"/>
      <c r="F457" s="108"/>
      <c r="G457" s="108"/>
      <c r="H457" s="108"/>
      <c r="I457" s="108"/>
      <c r="J457" s="108"/>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row>
    <row r="458" spans="2:65" s="106" customFormat="1" x14ac:dyDescent="0.2">
      <c r="B458" s="107"/>
      <c r="D458" s="108"/>
      <c r="E458" s="108"/>
      <c r="F458" s="108"/>
      <c r="G458" s="108"/>
      <c r="H458" s="108"/>
      <c r="I458" s="108"/>
      <c r="J458" s="108"/>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row>
    <row r="459" spans="2:65" s="106" customFormat="1" x14ac:dyDescent="0.2">
      <c r="B459" s="107"/>
      <c r="D459" s="108"/>
      <c r="E459" s="108"/>
      <c r="F459" s="108"/>
      <c r="G459" s="108"/>
      <c r="H459" s="108"/>
      <c r="I459" s="108"/>
      <c r="J459" s="108"/>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row>
    <row r="460" spans="2:65" s="106" customFormat="1" x14ac:dyDescent="0.2">
      <c r="B460" s="107"/>
      <c r="D460" s="108"/>
      <c r="E460" s="108"/>
      <c r="F460" s="108"/>
      <c r="G460" s="108"/>
      <c r="H460" s="108"/>
      <c r="I460" s="108"/>
      <c r="J460" s="108"/>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row>
    <row r="461" spans="2:65" s="106" customFormat="1" x14ac:dyDescent="0.2">
      <c r="B461" s="107"/>
      <c r="D461" s="108"/>
      <c r="E461" s="108"/>
      <c r="F461" s="108"/>
      <c r="G461" s="108"/>
      <c r="H461" s="108"/>
      <c r="I461" s="108"/>
      <c r="J461" s="108"/>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row>
    <row r="462" spans="2:65" s="106" customFormat="1" x14ac:dyDescent="0.2">
      <c r="B462" s="107"/>
      <c r="D462" s="108"/>
      <c r="E462" s="108"/>
      <c r="F462" s="108"/>
      <c r="G462" s="108"/>
      <c r="H462" s="108"/>
      <c r="I462" s="108"/>
      <c r="J462" s="108"/>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row>
    <row r="463" spans="2:65" s="106" customFormat="1" x14ac:dyDescent="0.2">
      <c r="B463" s="107"/>
      <c r="D463" s="108"/>
      <c r="E463" s="108"/>
      <c r="F463" s="108"/>
      <c r="G463" s="108"/>
      <c r="H463" s="108"/>
      <c r="I463" s="108"/>
      <c r="J463" s="108"/>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row>
    <row r="464" spans="2:65" s="106" customFormat="1" x14ac:dyDescent="0.2">
      <c r="B464" s="107"/>
      <c r="D464" s="108"/>
      <c r="E464" s="108"/>
      <c r="F464" s="108"/>
      <c r="G464" s="108"/>
      <c r="H464" s="108"/>
      <c r="I464" s="108"/>
      <c r="J464" s="108"/>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row>
    <row r="465" spans="2:65" s="106" customFormat="1" x14ac:dyDescent="0.2">
      <c r="B465" s="107"/>
      <c r="D465" s="108"/>
      <c r="E465" s="108"/>
      <c r="F465" s="108"/>
      <c r="G465" s="108"/>
      <c r="H465" s="108"/>
      <c r="I465" s="108"/>
      <c r="J465" s="108"/>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row>
    <row r="466" spans="2:65" s="106" customFormat="1" x14ac:dyDescent="0.2">
      <c r="B466" s="107"/>
      <c r="D466" s="108"/>
      <c r="E466" s="108"/>
      <c r="F466" s="108"/>
      <c r="G466" s="108"/>
      <c r="H466" s="108"/>
      <c r="I466" s="108"/>
      <c r="J466" s="108"/>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row>
    <row r="467" spans="2:65" s="106" customFormat="1" x14ac:dyDescent="0.2">
      <c r="B467" s="107"/>
      <c r="D467" s="108"/>
      <c r="E467" s="108"/>
      <c r="F467" s="108"/>
      <c r="G467" s="108"/>
      <c r="H467" s="108"/>
      <c r="I467" s="108"/>
      <c r="J467" s="108"/>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row>
    <row r="468" spans="2:65" s="106" customFormat="1" x14ac:dyDescent="0.2">
      <c r="B468" s="107"/>
      <c r="D468" s="108"/>
      <c r="E468" s="108"/>
      <c r="F468" s="108"/>
      <c r="G468" s="108"/>
      <c r="H468" s="108"/>
      <c r="I468" s="108"/>
      <c r="J468" s="108"/>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row>
    <row r="469" spans="2:65" s="106" customFormat="1" x14ac:dyDescent="0.2">
      <c r="B469" s="107"/>
      <c r="D469" s="108"/>
      <c r="E469" s="108"/>
      <c r="F469" s="108"/>
      <c r="G469" s="108"/>
      <c r="H469" s="108"/>
      <c r="I469" s="108"/>
      <c r="J469" s="108"/>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row>
    <row r="470" spans="2:65" s="106" customFormat="1" x14ac:dyDescent="0.2">
      <c r="B470" s="107"/>
      <c r="D470" s="108"/>
      <c r="E470" s="108"/>
      <c r="F470" s="108"/>
      <c r="G470" s="108"/>
      <c r="H470" s="108"/>
      <c r="I470" s="108"/>
      <c r="J470" s="108"/>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row>
    <row r="471" spans="2:65" s="106" customFormat="1" x14ac:dyDescent="0.2">
      <c r="B471" s="107"/>
      <c r="D471" s="108"/>
      <c r="E471" s="108"/>
      <c r="F471" s="108"/>
      <c r="G471" s="108"/>
      <c r="H471" s="108"/>
      <c r="I471" s="108"/>
      <c r="J471" s="108"/>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row>
    <row r="472" spans="2:65" s="106" customFormat="1" x14ac:dyDescent="0.2">
      <c r="B472" s="107"/>
      <c r="D472" s="108"/>
      <c r="E472" s="108"/>
      <c r="F472" s="108"/>
      <c r="G472" s="108"/>
      <c r="H472" s="108"/>
      <c r="I472" s="108"/>
      <c r="J472" s="108"/>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row>
    <row r="473" spans="2:65" s="106" customFormat="1" x14ac:dyDescent="0.2">
      <c r="B473" s="107"/>
      <c r="D473" s="108"/>
      <c r="E473" s="108"/>
      <c r="F473" s="108"/>
      <c r="G473" s="108"/>
      <c r="H473" s="108"/>
      <c r="I473" s="108"/>
      <c r="J473" s="108"/>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row>
    <row r="474" spans="2:65" s="106" customFormat="1" x14ac:dyDescent="0.2">
      <c r="B474" s="107"/>
      <c r="D474" s="108"/>
      <c r="E474" s="108"/>
      <c r="F474" s="108"/>
      <c r="G474" s="108"/>
      <c r="H474" s="108"/>
      <c r="I474" s="108"/>
      <c r="J474" s="108"/>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row>
    <row r="475" spans="2:65" s="106" customFormat="1" x14ac:dyDescent="0.2">
      <c r="B475" s="107"/>
      <c r="D475" s="108"/>
      <c r="E475" s="108"/>
      <c r="F475" s="108"/>
      <c r="G475" s="108"/>
      <c r="H475" s="108"/>
      <c r="I475" s="108"/>
      <c r="J475" s="108"/>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row>
    <row r="476" spans="2:65" s="106" customFormat="1" x14ac:dyDescent="0.2">
      <c r="B476" s="107"/>
      <c r="D476" s="108"/>
      <c r="E476" s="108"/>
      <c r="F476" s="108"/>
      <c r="G476" s="108"/>
      <c r="H476" s="108"/>
      <c r="I476" s="108"/>
      <c r="J476" s="108"/>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row>
    <row r="477" spans="2:65" s="106" customFormat="1" x14ac:dyDescent="0.2">
      <c r="B477" s="107"/>
      <c r="D477" s="108"/>
      <c r="E477" s="108"/>
      <c r="F477" s="108"/>
      <c r="G477" s="108"/>
      <c r="H477" s="108"/>
      <c r="I477" s="108"/>
      <c r="J477" s="108"/>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row>
    <row r="478" spans="2:65" s="106" customFormat="1" x14ac:dyDescent="0.2">
      <c r="B478" s="107"/>
      <c r="D478" s="108"/>
      <c r="E478" s="108"/>
      <c r="F478" s="108"/>
      <c r="G478" s="108"/>
      <c r="H478" s="108"/>
      <c r="I478" s="108"/>
      <c r="J478" s="108"/>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row>
    <row r="479" spans="2:65" s="106" customFormat="1" x14ac:dyDescent="0.2">
      <c r="B479" s="107"/>
      <c r="D479" s="108"/>
      <c r="E479" s="108"/>
      <c r="F479" s="108"/>
      <c r="G479" s="108"/>
      <c r="H479" s="108"/>
      <c r="I479" s="108"/>
      <c r="J479" s="108"/>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row>
    <row r="480" spans="2:65" s="106" customFormat="1" x14ac:dyDescent="0.2">
      <c r="B480" s="107"/>
      <c r="D480" s="108"/>
      <c r="E480" s="108"/>
      <c r="F480" s="108"/>
      <c r="G480" s="108"/>
      <c r="H480" s="108"/>
      <c r="I480" s="108"/>
      <c r="J480" s="108"/>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row>
    <row r="481" spans="2:65" s="106" customFormat="1" x14ac:dyDescent="0.2">
      <c r="B481" s="107"/>
      <c r="D481" s="108"/>
      <c r="E481" s="108"/>
      <c r="F481" s="108"/>
      <c r="G481" s="108"/>
      <c r="H481" s="108"/>
      <c r="I481" s="108"/>
      <c r="J481" s="108"/>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row>
    <row r="482" spans="2:65" s="106" customFormat="1" x14ac:dyDescent="0.2">
      <c r="B482" s="107"/>
      <c r="D482" s="108"/>
      <c r="E482" s="108"/>
      <c r="F482" s="108"/>
      <c r="G482" s="108"/>
      <c r="H482" s="108"/>
      <c r="I482" s="108"/>
      <c r="J482" s="108"/>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row>
    <row r="483" spans="2:65" s="106" customFormat="1" x14ac:dyDescent="0.2">
      <c r="B483" s="107"/>
      <c r="D483" s="108"/>
      <c r="E483" s="108"/>
      <c r="F483" s="108"/>
      <c r="G483" s="108"/>
      <c r="H483" s="108"/>
      <c r="I483" s="108"/>
      <c r="J483" s="108"/>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row>
    <row r="484" spans="2:65" s="106" customFormat="1" x14ac:dyDescent="0.2">
      <c r="B484" s="107"/>
      <c r="D484" s="108"/>
      <c r="E484" s="108"/>
      <c r="F484" s="108"/>
      <c r="G484" s="108"/>
      <c r="H484" s="108"/>
      <c r="I484" s="108"/>
      <c r="J484" s="108"/>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row>
    <row r="485" spans="2:65" s="106" customFormat="1" x14ac:dyDescent="0.2">
      <c r="B485" s="107"/>
      <c r="D485" s="108"/>
      <c r="E485" s="108"/>
      <c r="F485" s="108"/>
      <c r="G485" s="108"/>
      <c r="H485" s="108"/>
      <c r="I485" s="108"/>
      <c r="J485" s="108"/>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row>
    <row r="486" spans="2:65" s="106" customFormat="1" x14ac:dyDescent="0.2">
      <c r="B486" s="107"/>
      <c r="D486" s="108"/>
      <c r="E486" s="108"/>
      <c r="F486" s="108"/>
      <c r="G486" s="108"/>
      <c r="H486" s="108"/>
      <c r="I486" s="108"/>
      <c r="J486" s="108"/>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row>
    <row r="487" spans="2:65" s="106" customFormat="1" x14ac:dyDescent="0.2">
      <c r="B487" s="107"/>
      <c r="D487" s="108"/>
      <c r="E487" s="108"/>
      <c r="F487" s="108"/>
      <c r="G487" s="108"/>
      <c r="H487" s="108"/>
      <c r="I487" s="108"/>
      <c r="J487" s="108"/>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row>
    <row r="488" spans="2:65" s="106" customFormat="1" x14ac:dyDescent="0.2">
      <c r="B488" s="107"/>
      <c r="D488" s="108"/>
      <c r="E488" s="108"/>
      <c r="F488" s="108"/>
      <c r="G488" s="108"/>
      <c r="H488" s="108"/>
      <c r="I488" s="108"/>
      <c r="J488" s="108"/>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row>
    <row r="489" spans="2:65" s="106" customFormat="1" x14ac:dyDescent="0.2">
      <c r="B489" s="107"/>
      <c r="D489" s="108"/>
      <c r="E489" s="108"/>
      <c r="F489" s="108"/>
      <c r="G489" s="108"/>
      <c r="H489" s="108"/>
      <c r="I489" s="108"/>
      <c r="J489" s="108"/>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row>
    <row r="490" spans="2:65" s="106" customFormat="1" x14ac:dyDescent="0.2">
      <c r="B490" s="107"/>
      <c r="D490" s="108"/>
      <c r="E490" s="108"/>
      <c r="F490" s="108"/>
      <c r="G490" s="108"/>
      <c r="H490" s="108"/>
      <c r="I490" s="108"/>
      <c r="J490" s="108"/>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row>
    <row r="491" spans="2:65" s="106" customFormat="1" x14ac:dyDescent="0.2">
      <c r="B491" s="107"/>
      <c r="D491" s="108"/>
      <c r="E491" s="108"/>
      <c r="F491" s="108"/>
      <c r="G491" s="108"/>
      <c r="H491" s="108"/>
      <c r="I491" s="108"/>
      <c r="J491" s="108"/>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row>
    <row r="492" spans="2:65" s="106" customFormat="1" x14ac:dyDescent="0.2">
      <c r="B492" s="107"/>
      <c r="D492" s="108"/>
      <c r="E492" s="108"/>
      <c r="F492" s="108"/>
      <c r="G492" s="108"/>
      <c r="H492" s="108"/>
      <c r="I492" s="108"/>
      <c r="J492" s="108"/>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row>
    <row r="493" spans="2:65" s="106" customFormat="1" x14ac:dyDescent="0.2">
      <c r="B493" s="107"/>
      <c r="D493" s="108"/>
      <c r="E493" s="108"/>
      <c r="F493" s="108"/>
      <c r="G493" s="108"/>
      <c r="H493" s="108"/>
      <c r="I493" s="108"/>
      <c r="J493" s="108"/>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row>
    <row r="494" spans="2:65" s="106" customFormat="1" x14ac:dyDescent="0.2">
      <c r="B494" s="107"/>
      <c r="D494" s="108"/>
      <c r="E494" s="108"/>
      <c r="F494" s="108"/>
      <c r="G494" s="108"/>
      <c r="H494" s="108"/>
      <c r="I494" s="108"/>
      <c r="J494" s="108"/>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row>
    <row r="495" spans="2:65" s="106" customFormat="1" x14ac:dyDescent="0.2">
      <c r="B495" s="107"/>
      <c r="D495" s="108"/>
      <c r="E495" s="108"/>
      <c r="F495" s="108"/>
      <c r="G495" s="108"/>
      <c r="H495" s="108"/>
      <c r="I495" s="108"/>
      <c r="J495" s="108"/>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row>
    <row r="496" spans="2:65" s="106" customFormat="1" x14ac:dyDescent="0.2">
      <c r="B496" s="107"/>
      <c r="D496" s="108"/>
      <c r="E496" s="108"/>
      <c r="F496" s="108"/>
      <c r="G496" s="108"/>
      <c r="H496" s="108"/>
      <c r="I496" s="108"/>
      <c r="J496" s="108"/>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row>
    <row r="497" spans="2:65" s="106" customFormat="1" x14ac:dyDescent="0.2">
      <c r="B497" s="107"/>
      <c r="D497" s="108"/>
      <c r="E497" s="108"/>
      <c r="F497" s="108"/>
      <c r="G497" s="108"/>
      <c r="H497" s="108"/>
      <c r="I497" s="108"/>
      <c r="J497" s="108"/>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row>
    <row r="498" spans="2:65" s="106" customFormat="1" x14ac:dyDescent="0.2">
      <c r="B498" s="107"/>
      <c r="D498" s="108"/>
      <c r="E498" s="108"/>
      <c r="F498" s="108"/>
      <c r="G498" s="108"/>
      <c r="H498" s="108"/>
      <c r="I498" s="108"/>
      <c r="J498" s="108"/>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row>
    <row r="499" spans="2:65" s="106" customFormat="1" x14ac:dyDescent="0.2">
      <c r="B499" s="107"/>
      <c r="D499" s="108"/>
      <c r="E499" s="108"/>
      <c r="F499" s="108"/>
      <c r="G499" s="108"/>
      <c r="H499" s="108"/>
      <c r="I499" s="108"/>
      <c r="J499" s="108"/>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row>
    <row r="500" spans="2:65" s="106" customFormat="1" x14ac:dyDescent="0.2">
      <c r="B500" s="107"/>
      <c r="D500" s="108"/>
      <c r="E500" s="108"/>
      <c r="F500" s="108"/>
      <c r="G500" s="108"/>
      <c r="H500" s="108"/>
      <c r="I500" s="108"/>
      <c r="J500" s="108"/>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row>
    <row r="501" spans="2:65" s="106" customFormat="1" x14ac:dyDescent="0.2">
      <c r="B501" s="107"/>
      <c r="D501" s="108"/>
      <c r="E501" s="108"/>
      <c r="F501" s="108"/>
      <c r="G501" s="108"/>
      <c r="H501" s="108"/>
      <c r="I501" s="108"/>
      <c r="J501" s="108"/>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row>
    <row r="502" spans="2:65" s="106" customFormat="1" x14ac:dyDescent="0.2">
      <c r="B502" s="107"/>
      <c r="D502" s="108"/>
      <c r="E502" s="108"/>
      <c r="F502" s="108"/>
      <c r="G502" s="108"/>
      <c r="H502" s="108"/>
      <c r="I502" s="108"/>
      <c r="J502" s="108"/>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row>
    <row r="503" spans="2:65" s="106" customFormat="1" x14ac:dyDescent="0.2">
      <c r="B503" s="107"/>
      <c r="D503" s="108"/>
      <c r="E503" s="108"/>
      <c r="F503" s="108"/>
      <c r="G503" s="108"/>
      <c r="H503" s="108"/>
      <c r="I503" s="108"/>
      <c r="J503" s="108"/>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row>
    <row r="504" spans="2:65" s="106" customFormat="1" x14ac:dyDescent="0.2">
      <c r="B504" s="107"/>
      <c r="D504" s="108"/>
      <c r="E504" s="108"/>
      <c r="F504" s="108"/>
      <c r="G504" s="108"/>
      <c r="H504" s="108"/>
      <c r="I504" s="108"/>
      <c r="J504" s="108"/>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row>
    <row r="505" spans="2:65" s="106" customFormat="1" x14ac:dyDescent="0.2">
      <c r="B505" s="107"/>
      <c r="D505" s="108"/>
      <c r="E505" s="108"/>
      <c r="F505" s="108"/>
      <c r="G505" s="108"/>
      <c r="H505" s="108"/>
      <c r="I505" s="108"/>
      <c r="J505" s="108"/>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row>
    <row r="506" spans="2:65" s="106" customFormat="1" x14ac:dyDescent="0.2">
      <c r="B506" s="107"/>
      <c r="D506" s="108"/>
      <c r="E506" s="108"/>
      <c r="F506" s="108"/>
      <c r="G506" s="108"/>
      <c r="H506" s="108"/>
      <c r="I506" s="108"/>
      <c r="J506" s="108"/>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row>
    <row r="507" spans="2:65" s="106" customFormat="1" x14ac:dyDescent="0.2">
      <c r="B507" s="107"/>
      <c r="D507" s="108"/>
      <c r="E507" s="108"/>
      <c r="F507" s="108"/>
      <c r="G507" s="108"/>
      <c r="H507" s="108"/>
      <c r="I507" s="108"/>
      <c r="J507" s="108"/>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row>
    <row r="508" spans="2:65" s="106" customFormat="1" x14ac:dyDescent="0.2">
      <c r="B508" s="107"/>
      <c r="D508" s="108"/>
      <c r="E508" s="108"/>
      <c r="F508" s="108"/>
      <c r="G508" s="108"/>
      <c r="H508" s="108"/>
      <c r="I508" s="108"/>
      <c r="J508" s="108"/>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row>
    <row r="509" spans="2:65" s="106" customFormat="1" x14ac:dyDescent="0.2">
      <c r="B509" s="107"/>
      <c r="D509" s="108"/>
      <c r="E509" s="108"/>
      <c r="F509" s="108"/>
      <c r="G509" s="108"/>
      <c r="H509" s="108"/>
      <c r="I509" s="108"/>
      <c r="J509" s="108"/>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row>
    <row r="510" spans="2:65" s="106" customFormat="1" x14ac:dyDescent="0.2">
      <c r="B510" s="107"/>
      <c r="D510" s="108"/>
      <c r="E510" s="108"/>
      <c r="F510" s="108"/>
      <c r="G510" s="108"/>
      <c r="H510" s="108"/>
      <c r="I510" s="108"/>
      <c r="J510" s="108"/>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row>
    <row r="511" spans="2:65" s="106" customFormat="1" x14ac:dyDescent="0.2">
      <c r="B511" s="107"/>
      <c r="D511" s="108"/>
      <c r="E511" s="108"/>
      <c r="F511" s="108"/>
      <c r="G511" s="108"/>
      <c r="H511" s="108"/>
      <c r="I511" s="108"/>
      <c r="J511" s="108"/>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row>
    <row r="512" spans="2:65" s="106" customFormat="1" x14ac:dyDescent="0.2">
      <c r="B512" s="107"/>
      <c r="D512" s="108"/>
      <c r="E512" s="108"/>
      <c r="F512" s="108"/>
      <c r="G512" s="108"/>
      <c r="H512" s="108"/>
      <c r="I512" s="108"/>
      <c r="J512" s="108"/>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row>
    <row r="513" spans="2:65" s="106" customFormat="1" x14ac:dyDescent="0.2">
      <c r="B513" s="107"/>
      <c r="D513" s="108"/>
      <c r="E513" s="108"/>
      <c r="F513" s="108"/>
      <c r="G513" s="108"/>
      <c r="H513" s="108"/>
      <c r="I513" s="108"/>
      <c r="J513" s="108"/>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row>
    <row r="514" spans="2:65" s="106" customFormat="1" x14ac:dyDescent="0.2">
      <c r="B514" s="107"/>
      <c r="D514" s="108"/>
      <c r="E514" s="108"/>
      <c r="F514" s="108"/>
      <c r="G514" s="108"/>
      <c r="H514" s="108"/>
      <c r="I514" s="108"/>
      <c r="J514" s="108"/>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row>
    <row r="515" spans="2:65" s="106" customFormat="1" x14ac:dyDescent="0.2">
      <c r="B515" s="107"/>
      <c r="D515" s="108"/>
      <c r="E515" s="108"/>
      <c r="F515" s="108"/>
      <c r="G515" s="108"/>
      <c r="H515" s="108"/>
      <c r="I515" s="108"/>
      <c r="J515" s="108"/>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row>
    <row r="516" spans="2:65" s="106" customFormat="1" x14ac:dyDescent="0.2">
      <c r="B516" s="107"/>
      <c r="D516" s="108"/>
      <c r="E516" s="108"/>
      <c r="F516" s="108"/>
      <c r="G516" s="108"/>
      <c r="H516" s="108"/>
      <c r="I516" s="108"/>
      <c r="J516" s="108"/>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row>
    <row r="517" spans="2:65" s="106" customFormat="1" x14ac:dyDescent="0.2">
      <c r="B517" s="107"/>
      <c r="D517" s="108"/>
      <c r="E517" s="108"/>
      <c r="F517" s="108"/>
      <c r="G517" s="108"/>
      <c r="H517" s="108"/>
      <c r="I517" s="108"/>
      <c r="J517" s="108"/>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c r="BM517" s="109"/>
    </row>
    <row r="518" spans="2:65" s="106" customFormat="1" x14ac:dyDescent="0.2">
      <c r="B518" s="107"/>
      <c r="D518" s="108"/>
      <c r="E518" s="108"/>
      <c r="F518" s="108"/>
      <c r="G518" s="108"/>
      <c r="H518" s="108"/>
      <c r="I518" s="108"/>
      <c r="J518" s="108"/>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c r="BM518" s="109"/>
    </row>
    <row r="519" spans="2:65" s="106" customFormat="1" x14ac:dyDescent="0.2">
      <c r="B519" s="107"/>
      <c r="D519" s="108"/>
      <c r="E519" s="108"/>
      <c r="F519" s="108"/>
      <c r="G519" s="108"/>
      <c r="H519" s="108"/>
      <c r="I519" s="108"/>
      <c r="J519" s="108"/>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c r="BJ519" s="109"/>
      <c r="BK519" s="109"/>
      <c r="BL519" s="109"/>
      <c r="BM519" s="109"/>
    </row>
    <row r="520" spans="2:65" s="106" customFormat="1" x14ac:dyDescent="0.2">
      <c r="B520" s="107"/>
      <c r="D520" s="108"/>
      <c r="E520" s="108"/>
      <c r="F520" s="108"/>
      <c r="G520" s="108"/>
      <c r="H520" s="108"/>
      <c r="I520" s="108"/>
      <c r="J520" s="108"/>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row>
    <row r="521" spans="2:65" s="106" customFormat="1" x14ac:dyDescent="0.2">
      <c r="B521" s="107"/>
      <c r="D521" s="108"/>
      <c r="E521" s="108"/>
      <c r="F521" s="108"/>
      <c r="G521" s="108"/>
      <c r="H521" s="108"/>
      <c r="I521" s="108"/>
      <c r="J521" s="108"/>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row>
    <row r="522" spans="2:65" s="106" customFormat="1" x14ac:dyDescent="0.2">
      <c r="B522" s="107"/>
      <c r="D522" s="108"/>
      <c r="E522" s="108"/>
      <c r="F522" s="108"/>
      <c r="G522" s="108"/>
      <c r="H522" s="108"/>
      <c r="I522" s="108"/>
      <c r="J522" s="108"/>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row>
    <row r="523" spans="2:65" s="106" customFormat="1" x14ac:dyDescent="0.2">
      <c r="B523" s="107"/>
      <c r="D523" s="108"/>
      <c r="E523" s="108"/>
      <c r="F523" s="108"/>
      <c r="G523" s="108"/>
      <c r="H523" s="108"/>
      <c r="I523" s="108"/>
      <c r="J523" s="108"/>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row>
    <row r="524" spans="2:65" s="106" customFormat="1" x14ac:dyDescent="0.2">
      <c r="B524" s="107"/>
      <c r="D524" s="108"/>
      <c r="E524" s="108"/>
      <c r="F524" s="108"/>
      <c r="G524" s="108"/>
      <c r="H524" s="108"/>
      <c r="I524" s="108"/>
      <c r="J524" s="108"/>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row>
    <row r="525" spans="2:65" s="106" customFormat="1" x14ac:dyDescent="0.2">
      <c r="B525" s="107"/>
      <c r="D525" s="108"/>
      <c r="E525" s="108"/>
      <c r="F525" s="108"/>
      <c r="G525" s="108"/>
      <c r="H525" s="108"/>
      <c r="I525" s="108"/>
      <c r="J525" s="108"/>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row>
    <row r="526" spans="2:65" s="106" customFormat="1" x14ac:dyDescent="0.2">
      <c r="B526" s="107"/>
      <c r="D526" s="108"/>
      <c r="E526" s="108"/>
      <c r="F526" s="108"/>
      <c r="G526" s="108"/>
      <c r="H526" s="108"/>
      <c r="I526" s="108"/>
      <c r="J526" s="108"/>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row>
    <row r="527" spans="2:65" s="106" customFormat="1" x14ac:dyDescent="0.2">
      <c r="B527" s="107"/>
      <c r="D527" s="108"/>
      <c r="E527" s="108"/>
      <c r="F527" s="108"/>
      <c r="G527" s="108"/>
      <c r="H527" s="108"/>
      <c r="I527" s="108"/>
      <c r="J527" s="108"/>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row>
    <row r="528" spans="2:65" s="106" customFormat="1" x14ac:dyDescent="0.2">
      <c r="B528" s="107"/>
      <c r="D528" s="108"/>
      <c r="E528" s="108"/>
      <c r="F528" s="108"/>
      <c r="G528" s="108"/>
      <c r="H528" s="108"/>
      <c r="I528" s="108"/>
      <c r="J528" s="108"/>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row>
    <row r="529" spans="2:65" s="106" customFormat="1" x14ac:dyDescent="0.2">
      <c r="B529" s="107"/>
      <c r="D529" s="108"/>
      <c r="E529" s="108"/>
      <c r="F529" s="108"/>
      <c r="G529" s="108"/>
      <c r="H529" s="108"/>
      <c r="I529" s="108"/>
      <c r="J529" s="108"/>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row>
    <row r="530" spans="2:65" s="106" customFormat="1" x14ac:dyDescent="0.2">
      <c r="B530" s="107"/>
      <c r="D530" s="108"/>
      <c r="E530" s="108"/>
      <c r="F530" s="108"/>
      <c r="G530" s="108"/>
      <c r="H530" s="108"/>
      <c r="I530" s="108"/>
      <c r="J530" s="108"/>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row>
    <row r="531" spans="2:65" s="106" customFormat="1" x14ac:dyDescent="0.2">
      <c r="B531" s="107"/>
      <c r="D531" s="108"/>
      <c r="E531" s="108"/>
      <c r="F531" s="108"/>
      <c r="G531" s="108"/>
      <c r="H531" s="108"/>
      <c r="I531" s="108"/>
      <c r="J531" s="108"/>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c r="BH531" s="109"/>
      <c r="BI531" s="109"/>
      <c r="BJ531" s="109"/>
      <c r="BK531" s="109"/>
      <c r="BL531" s="109"/>
      <c r="BM531" s="109"/>
    </row>
    <row r="532" spans="2:65" s="106" customFormat="1" x14ac:dyDescent="0.2">
      <c r="B532" s="107"/>
      <c r="D532" s="108"/>
      <c r="E532" s="108"/>
      <c r="F532" s="108"/>
      <c r="G532" s="108"/>
      <c r="H532" s="108"/>
      <c r="I532" s="108"/>
      <c r="J532" s="108"/>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c r="BH532" s="109"/>
      <c r="BI532" s="109"/>
      <c r="BJ532" s="109"/>
      <c r="BK532" s="109"/>
      <c r="BL532" s="109"/>
      <c r="BM532" s="109"/>
    </row>
    <row r="533" spans="2:65" s="106" customFormat="1" x14ac:dyDescent="0.2">
      <c r="B533" s="107"/>
      <c r="D533" s="108"/>
      <c r="E533" s="108"/>
      <c r="F533" s="108"/>
      <c r="G533" s="108"/>
      <c r="H533" s="108"/>
      <c r="I533" s="108"/>
      <c r="J533" s="108"/>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c r="BH533" s="109"/>
      <c r="BI533" s="109"/>
      <c r="BJ533" s="109"/>
      <c r="BK533" s="109"/>
      <c r="BL533" s="109"/>
      <c r="BM533" s="109"/>
    </row>
    <row r="534" spans="2:65" s="106" customFormat="1" x14ac:dyDescent="0.2">
      <c r="B534" s="107"/>
      <c r="D534" s="108"/>
      <c r="E534" s="108"/>
      <c r="F534" s="108"/>
      <c r="G534" s="108"/>
      <c r="H534" s="108"/>
      <c r="I534" s="108"/>
      <c r="J534" s="108"/>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c r="BH534" s="109"/>
      <c r="BI534" s="109"/>
      <c r="BJ534" s="109"/>
      <c r="BK534" s="109"/>
      <c r="BL534" s="109"/>
      <c r="BM534" s="109"/>
    </row>
    <row r="535" spans="2:65" s="106" customFormat="1" x14ac:dyDescent="0.2">
      <c r="B535" s="107"/>
      <c r="D535" s="108"/>
      <c r="E535" s="108"/>
      <c r="F535" s="108"/>
      <c r="G535" s="108"/>
      <c r="H535" s="108"/>
      <c r="I535" s="108"/>
      <c r="J535" s="108"/>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c r="BH535" s="109"/>
      <c r="BI535" s="109"/>
      <c r="BJ535" s="109"/>
      <c r="BK535" s="109"/>
      <c r="BL535" s="109"/>
      <c r="BM535" s="109"/>
    </row>
    <row r="536" spans="2:65" s="106" customFormat="1" x14ac:dyDescent="0.2">
      <c r="B536" s="107"/>
      <c r="D536" s="108"/>
      <c r="E536" s="108"/>
      <c r="F536" s="108"/>
      <c r="G536" s="108"/>
      <c r="H536" s="108"/>
      <c r="I536" s="108"/>
      <c r="J536" s="108"/>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c r="BH536" s="109"/>
      <c r="BI536" s="109"/>
      <c r="BJ536" s="109"/>
      <c r="BK536" s="109"/>
      <c r="BL536" s="109"/>
      <c r="BM536" s="109"/>
    </row>
    <row r="537" spans="2:65" s="106" customFormat="1" x14ac:dyDescent="0.2">
      <c r="B537" s="107"/>
      <c r="D537" s="108"/>
      <c r="E537" s="108"/>
      <c r="F537" s="108"/>
      <c r="G537" s="108"/>
      <c r="H537" s="108"/>
      <c r="I537" s="108"/>
      <c r="J537" s="108"/>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c r="BH537" s="109"/>
      <c r="BI537" s="109"/>
      <c r="BJ537" s="109"/>
      <c r="BK537" s="109"/>
      <c r="BL537" s="109"/>
      <c r="BM537" s="109"/>
    </row>
    <row r="538" spans="2:65" s="106" customFormat="1" x14ac:dyDescent="0.2">
      <c r="B538" s="107"/>
      <c r="D538" s="108"/>
      <c r="E538" s="108"/>
      <c r="F538" s="108"/>
      <c r="G538" s="108"/>
      <c r="H538" s="108"/>
      <c r="I538" s="108"/>
      <c r="J538" s="108"/>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c r="BH538" s="109"/>
      <c r="BI538" s="109"/>
      <c r="BJ538" s="109"/>
      <c r="BK538" s="109"/>
      <c r="BL538" s="109"/>
      <c r="BM538" s="109"/>
    </row>
    <row r="539" spans="2:65" s="106" customFormat="1" x14ac:dyDescent="0.2">
      <c r="B539" s="107"/>
      <c r="D539" s="108"/>
      <c r="E539" s="108"/>
      <c r="F539" s="108"/>
      <c r="G539" s="108"/>
      <c r="H539" s="108"/>
      <c r="I539" s="108"/>
      <c r="J539" s="108"/>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c r="BH539" s="109"/>
      <c r="BI539" s="109"/>
      <c r="BJ539" s="109"/>
      <c r="BK539" s="109"/>
      <c r="BL539" s="109"/>
      <c r="BM539" s="109"/>
    </row>
    <row r="540" spans="2:65" s="106" customFormat="1" x14ac:dyDescent="0.2">
      <c r="B540" s="107"/>
      <c r="D540" s="108"/>
      <c r="E540" s="108"/>
      <c r="F540" s="108"/>
      <c r="G540" s="108"/>
      <c r="H540" s="108"/>
      <c r="I540" s="108"/>
      <c r="J540" s="108"/>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row>
    <row r="541" spans="2:65" s="106" customFormat="1" x14ac:dyDescent="0.2">
      <c r="B541" s="107"/>
      <c r="D541" s="108"/>
      <c r="E541" s="108"/>
      <c r="F541" s="108"/>
      <c r="G541" s="108"/>
      <c r="H541" s="108"/>
      <c r="I541" s="108"/>
      <c r="J541" s="108"/>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row>
    <row r="542" spans="2:65" s="106" customFormat="1" x14ac:dyDescent="0.2">
      <c r="B542" s="107"/>
      <c r="D542" s="108"/>
      <c r="E542" s="108"/>
      <c r="F542" s="108"/>
      <c r="G542" s="108"/>
      <c r="H542" s="108"/>
      <c r="I542" s="108"/>
      <c r="J542" s="108"/>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row>
    <row r="543" spans="2:65" s="106" customFormat="1" x14ac:dyDescent="0.2">
      <c r="B543" s="107"/>
      <c r="D543" s="108"/>
      <c r="E543" s="108"/>
      <c r="F543" s="108"/>
      <c r="G543" s="108"/>
      <c r="H543" s="108"/>
      <c r="I543" s="108"/>
      <c r="J543" s="108"/>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c r="BH543" s="109"/>
      <c r="BI543" s="109"/>
      <c r="BJ543" s="109"/>
      <c r="BK543" s="109"/>
      <c r="BL543" s="109"/>
      <c r="BM543" s="109"/>
    </row>
    <row r="544" spans="2:65" s="106" customFormat="1" x14ac:dyDescent="0.2">
      <c r="B544" s="107"/>
      <c r="D544" s="108"/>
      <c r="E544" s="108"/>
      <c r="F544" s="108"/>
      <c r="G544" s="108"/>
      <c r="H544" s="108"/>
      <c r="I544" s="108"/>
      <c r="J544" s="108"/>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c r="BH544" s="109"/>
      <c r="BI544" s="109"/>
      <c r="BJ544" s="109"/>
      <c r="BK544" s="109"/>
      <c r="BL544" s="109"/>
      <c r="BM544" s="109"/>
    </row>
    <row r="545" spans="2:65" s="106" customFormat="1" x14ac:dyDescent="0.2">
      <c r="B545" s="107"/>
      <c r="D545" s="108"/>
      <c r="E545" s="108"/>
      <c r="F545" s="108"/>
      <c r="G545" s="108"/>
      <c r="H545" s="108"/>
      <c r="I545" s="108"/>
      <c r="J545" s="108"/>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c r="BH545" s="109"/>
      <c r="BI545" s="109"/>
      <c r="BJ545" s="109"/>
      <c r="BK545" s="109"/>
      <c r="BL545" s="109"/>
      <c r="BM545" s="109"/>
    </row>
    <row r="546" spans="2:65" s="106" customFormat="1" x14ac:dyDescent="0.2">
      <c r="B546" s="107"/>
      <c r="D546" s="108"/>
      <c r="E546" s="108"/>
      <c r="F546" s="108"/>
      <c r="G546" s="108"/>
      <c r="H546" s="108"/>
      <c r="I546" s="108"/>
      <c r="J546" s="108"/>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c r="BH546" s="109"/>
      <c r="BI546" s="109"/>
      <c r="BJ546" s="109"/>
      <c r="BK546" s="109"/>
      <c r="BL546" s="109"/>
      <c r="BM546" s="109"/>
    </row>
    <row r="547" spans="2:65" s="106" customFormat="1" x14ac:dyDescent="0.2">
      <c r="B547" s="107"/>
      <c r="D547" s="108"/>
      <c r="E547" s="108"/>
      <c r="F547" s="108"/>
      <c r="G547" s="108"/>
      <c r="H547" s="108"/>
      <c r="I547" s="108"/>
      <c r="J547" s="108"/>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c r="BJ547" s="109"/>
      <c r="BK547" s="109"/>
      <c r="BL547" s="109"/>
      <c r="BM547" s="109"/>
    </row>
    <row r="548" spans="2:65" s="106" customFormat="1" x14ac:dyDescent="0.2">
      <c r="B548" s="107"/>
      <c r="D548" s="108"/>
      <c r="E548" s="108"/>
      <c r="F548" s="108"/>
      <c r="G548" s="108"/>
      <c r="H548" s="108"/>
      <c r="I548" s="108"/>
      <c r="J548" s="108"/>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c r="BH548" s="109"/>
      <c r="BI548" s="109"/>
      <c r="BJ548" s="109"/>
      <c r="BK548" s="109"/>
      <c r="BL548" s="109"/>
      <c r="BM548" s="109"/>
    </row>
    <row r="549" spans="2:65" s="106" customFormat="1" x14ac:dyDescent="0.2">
      <c r="B549" s="107"/>
      <c r="D549" s="108"/>
      <c r="E549" s="108"/>
      <c r="F549" s="108"/>
      <c r="G549" s="108"/>
      <c r="H549" s="108"/>
      <c r="I549" s="108"/>
      <c r="J549" s="108"/>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c r="BH549" s="109"/>
      <c r="BI549" s="109"/>
      <c r="BJ549" s="109"/>
      <c r="BK549" s="109"/>
      <c r="BL549" s="109"/>
      <c r="BM549" s="109"/>
    </row>
    <row r="550" spans="2:65" s="106" customFormat="1" x14ac:dyDescent="0.2">
      <c r="B550" s="107"/>
      <c r="D550" s="108"/>
      <c r="E550" s="108"/>
      <c r="F550" s="108"/>
      <c r="G550" s="108"/>
      <c r="H550" s="108"/>
      <c r="I550" s="108"/>
      <c r="J550" s="108"/>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c r="BH550" s="109"/>
      <c r="BI550" s="109"/>
      <c r="BJ550" s="109"/>
      <c r="BK550" s="109"/>
      <c r="BL550" s="109"/>
      <c r="BM550" s="109"/>
    </row>
    <row r="551" spans="2:65" s="106" customFormat="1" x14ac:dyDescent="0.2">
      <c r="B551" s="107"/>
      <c r="D551" s="108"/>
      <c r="E551" s="108"/>
      <c r="F551" s="108"/>
      <c r="G551" s="108"/>
      <c r="H551" s="108"/>
      <c r="I551" s="108"/>
      <c r="J551" s="108"/>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c r="BH551" s="109"/>
      <c r="BI551" s="109"/>
      <c r="BJ551" s="109"/>
      <c r="BK551" s="109"/>
      <c r="BL551" s="109"/>
      <c r="BM551" s="109"/>
    </row>
    <row r="552" spans="2:65" s="106" customFormat="1" x14ac:dyDescent="0.2">
      <c r="B552" s="107"/>
      <c r="D552" s="108"/>
      <c r="E552" s="108"/>
      <c r="F552" s="108"/>
      <c r="G552" s="108"/>
      <c r="H552" s="108"/>
      <c r="I552" s="108"/>
      <c r="J552" s="108"/>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c r="BH552" s="109"/>
      <c r="BI552" s="109"/>
      <c r="BJ552" s="109"/>
      <c r="BK552" s="109"/>
      <c r="BL552" s="109"/>
      <c r="BM552" s="109"/>
    </row>
    <row r="553" spans="2:65" s="106" customFormat="1" x14ac:dyDescent="0.2">
      <c r="B553" s="107"/>
      <c r="D553" s="108"/>
      <c r="E553" s="108"/>
      <c r="F553" s="108"/>
      <c r="G553" s="108"/>
      <c r="H553" s="108"/>
      <c r="I553" s="108"/>
      <c r="J553" s="108"/>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c r="BH553" s="109"/>
      <c r="BI553" s="109"/>
      <c r="BJ553" s="109"/>
      <c r="BK553" s="109"/>
      <c r="BL553" s="109"/>
      <c r="BM553" s="109"/>
    </row>
    <row r="554" spans="2:65" s="106" customFormat="1" x14ac:dyDescent="0.2">
      <c r="B554" s="107"/>
      <c r="D554" s="108"/>
      <c r="E554" s="108"/>
      <c r="F554" s="108"/>
      <c r="G554" s="108"/>
      <c r="H554" s="108"/>
      <c r="I554" s="108"/>
      <c r="J554" s="108"/>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c r="BH554" s="109"/>
      <c r="BI554" s="109"/>
      <c r="BJ554" s="109"/>
      <c r="BK554" s="109"/>
      <c r="BL554" s="109"/>
      <c r="BM554" s="109"/>
    </row>
    <row r="555" spans="2:65" s="106" customFormat="1" x14ac:dyDescent="0.2">
      <c r="B555" s="107"/>
      <c r="D555" s="108"/>
      <c r="E555" s="108"/>
      <c r="F555" s="108"/>
      <c r="G555" s="108"/>
      <c r="H555" s="108"/>
      <c r="I555" s="108"/>
      <c r="J555" s="108"/>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c r="BH555" s="109"/>
      <c r="BI555" s="109"/>
      <c r="BJ555" s="109"/>
      <c r="BK555" s="109"/>
      <c r="BL555" s="109"/>
      <c r="BM555" s="109"/>
    </row>
    <row r="556" spans="2:65" s="106" customFormat="1" x14ac:dyDescent="0.2">
      <c r="B556" s="107"/>
      <c r="D556" s="108"/>
      <c r="E556" s="108"/>
      <c r="F556" s="108"/>
      <c r="G556" s="108"/>
      <c r="H556" s="108"/>
      <c r="I556" s="108"/>
      <c r="J556" s="108"/>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c r="BH556" s="109"/>
      <c r="BI556" s="109"/>
      <c r="BJ556" s="109"/>
      <c r="BK556" s="109"/>
      <c r="BL556" s="109"/>
      <c r="BM556" s="109"/>
    </row>
    <row r="557" spans="2:65" s="106" customFormat="1" x14ac:dyDescent="0.2">
      <c r="B557" s="107"/>
      <c r="D557" s="108"/>
      <c r="E557" s="108"/>
      <c r="F557" s="108"/>
      <c r="G557" s="108"/>
      <c r="H557" s="108"/>
      <c r="I557" s="108"/>
      <c r="J557" s="108"/>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c r="BJ557" s="109"/>
      <c r="BK557" s="109"/>
      <c r="BL557" s="109"/>
      <c r="BM557" s="109"/>
    </row>
    <row r="558" spans="2:65" s="106" customFormat="1" x14ac:dyDescent="0.2">
      <c r="B558" s="107"/>
      <c r="D558" s="108"/>
      <c r="E558" s="108"/>
      <c r="F558" s="108"/>
      <c r="G558" s="108"/>
      <c r="H558" s="108"/>
      <c r="I558" s="108"/>
      <c r="J558" s="108"/>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c r="BH558" s="109"/>
      <c r="BI558" s="109"/>
      <c r="BJ558" s="109"/>
      <c r="BK558" s="109"/>
      <c r="BL558" s="109"/>
      <c r="BM558" s="109"/>
    </row>
    <row r="559" spans="2:65" s="106" customFormat="1" x14ac:dyDescent="0.2">
      <c r="B559" s="107"/>
      <c r="D559" s="108"/>
      <c r="E559" s="108"/>
      <c r="F559" s="108"/>
      <c r="G559" s="108"/>
      <c r="H559" s="108"/>
      <c r="I559" s="108"/>
      <c r="J559" s="108"/>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c r="BH559" s="109"/>
      <c r="BI559" s="109"/>
      <c r="BJ559" s="109"/>
      <c r="BK559" s="109"/>
      <c r="BL559" s="109"/>
      <c r="BM559" s="109"/>
    </row>
    <row r="560" spans="2:65" s="106" customFormat="1" x14ac:dyDescent="0.2">
      <c r="B560" s="107"/>
      <c r="D560" s="108"/>
      <c r="E560" s="108"/>
      <c r="F560" s="108"/>
      <c r="G560" s="108"/>
      <c r="H560" s="108"/>
      <c r="I560" s="108"/>
      <c r="J560" s="108"/>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c r="BH560" s="109"/>
      <c r="BI560" s="109"/>
      <c r="BJ560" s="109"/>
      <c r="BK560" s="109"/>
      <c r="BL560" s="109"/>
      <c r="BM560" s="109"/>
    </row>
    <row r="561" spans="2:65" s="106" customFormat="1" x14ac:dyDescent="0.2">
      <c r="B561" s="107"/>
      <c r="D561" s="108"/>
      <c r="E561" s="108"/>
      <c r="F561" s="108"/>
      <c r="G561" s="108"/>
      <c r="H561" s="108"/>
      <c r="I561" s="108"/>
      <c r="J561" s="108"/>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c r="BH561" s="109"/>
      <c r="BI561" s="109"/>
      <c r="BJ561" s="109"/>
      <c r="BK561" s="109"/>
      <c r="BL561" s="109"/>
      <c r="BM561" s="109"/>
    </row>
    <row r="562" spans="2:65" s="106" customFormat="1" x14ac:dyDescent="0.2">
      <c r="B562" s="107"/>
      <c r="D562" s="108"/>
      <c r="E562" s="108"/>
      <c r="F562" s="108"/>
      <c r="G562" s="108"/>
      <c r="H562" s="108"/>
      <c r="I562" s="108"/>
      <c r="J562" s="108"/>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c r="BH562" s="109"/>
      <c r="BI562" s="109"/>
      <c r="BJ562" s="109"/>
      <c r="BK562" s="109"/>
      <c r="BL562" s="109"/>
      <c r="BM562" s="109"/>
    </row>
    <row r="563" spans="2:65" s="106" customFormat="1" x14ac:dyDescent="0.2">
      <c r="B563" s="107"/>
      <c r="D563" s="108"/>
      <c r="E563" s="108"/>
      <c r="F563" s="108"/>
      <c r="G563" s="108"/>
      <c r="H563" s="108"/>
      <c r="I563" s="108"/>
      <c r="J563" s="108"/>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c r="BH563" s="109"/>
      <c r="BI563" s="109"/>
      <c r="BJ563" s="109"/>
      <c r="BK563" s="109"/>
      <c r="BL563" s="109"/>
      <c r="BM563" s="109"/>
    </row>
    <row r="564" spans="2:65" s="106" customFormat="1" x14ac:dyDescent="0.2">
      <c r="B564" s="107"/>
      <c r="D564" s="108"/>
      <c r="E564" s="108"/>
      <c r="F564" s="108"/>
      <c r="G564" s="108"/>
      <c r="H564" s="108"/>
      <c r="I564" s="108"/>
      <c r="J564" s="108"/>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c r="BI564" s="109"/>
      <c r="BJ564" s="109"/>
      <c r="BK564" s="109"/>
      <c r="BL564" s="109"/>
      <c r="BM564" s="109"/>
    </row>
    <row r="565" spans="2:65" s="106" customFormat="1" x14ac:dyDescent="0.2">
      <c r="B565" s="107"/>
      <c r="D565" s="108"/>
      <c r="E565" s="108"/>
      <c r="F565" s="108"/>
      <c r="G565" s="108"/>
      <c r="H565" s="108"/>
      <c r="I565" s="108"/>
      <c r="J565" s="108"/>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c r="BH565" s="109"/>
      <c r="BI565" s="109"/>
      <c r="BJ565" s="109"/>
      <c r="BK565" s="109"/>
      <c r="BL565" s="109"/>
      <c r="BM565" s="109"/>
    </row>
    <row r="566" spans="2:65" s="106" customFormat="1" x14ac:dyDescent="0.2">
      <c r="B566" s="107"/>
      <c r="D566" s="108"/>
      <c r="E566" s="108"/>
      <c r="F566" s="108"/>
      <c r="G566" s="108"/>
      <c r="H566" s="108"/>
      <c r="I566" s="108"/>
      <c r="J566" s="108"/>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c r="BH566" s="109"/>
      <c r="BI566" s="109"/>
      <c r="BJ566" s="109"/>
      <c r="BK566" s="109"/>
      <c r="BL566" s="109"/>
      <c r="BM566" s="109"/>
    </row>
    <row r="567" spans="2:65" s="106" customFormat="1" x14ac:dyDescent="0.2">
      <c r="B567" s="107"/>
      <c r="D567" s="108"/>
      <c r="E567" s="108"/>
      <c r="F567" s="108"/>
      <c r="G567" s="108"/>
      <c r="H567" s="108"/>
      <c r="I567" s="108"/>
      <c r="J567" s="108"/>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c r="BH567" s="109"/>
      <c r="BI567" s="109"/>
      <c r="BJ567" s="109"/>
      <c r="BK567" s="109"/>
      <c r="BL567" s="109"/>
      <c r="BM567" s="109"/>
    </row>
    <row r="568" spans="2:65" s="106" customFormat="1" x14ac:dyDescent="0.2">
      <c r="B568" s="107"/>
      <c r="D568" s="108"/>
      <c r="E568" s="108"/>
      <c r="F568" s="108"/>
      <c r="G568" s="108"/>
      <c r="H568" s="108"/>
      <c r="I568" s="108"/>
      <c r="J568" s="108"/>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c r="BH568" s="109"/>
      <c r="BI568" s="109"/>
      <c r="BJ568" s="109"/>
      <c r="BK568" s="109"/>
      <c r="BL568" s="109"/>
      <c r="BM568" s="109"/>
    </row>
    <row r="569" spans="2:65" s="106" customFormat="1" x14ac:dyDescent="0.2">
      <c r="B569" s="107"/>
      <c r="D569" s="108"/>
      <c r="E569" s="108"/>
      <c r="F569" s="108"/>
      <c r="G569" s="108"/>
      <c r="H569" s="108"/>
      <c r="I569" s="108"/>
      <c r="J569" s="108"/>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c r="BH569" s="109"/>
      <c r="BI569" s="109"/>
      <c r="BJ569" s="109"/>
      <c r="BK569" s="109"/>
      <c r="BL569" s="109"/>
      <c r="BM569" s="109"/>
    </row>
    <row r="570" spans="2:65" s="106" customFormat="1" x14ac:dyDescent="0.2">
      <c r="B570" s="107"/>
      <c r="D570" s="108"/>
      <c r="E570" s="108"/>
      <c r="F570" s="108"/>
      <c r="G570" s="108"/>
      <c r="H570" s="108"/>
      <c r="I570" s="108"/>
      <c r="J570" s="108"/>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c r="BH570" s="109"/>
      <c r="BI570" s="109"/>
      <c r="BJ570" s="109"/>
      <c r="BK570" s="109"/>
      <c r="BL570" s="109"/>
      <c r="BM570" s="109"/>
    </row>
    <row r="571" spans="2:65" s="106" customFormat="1" x14ac:dyDescent="0.2">
      <c r="B571" s="107"/>
      <c r="D571" s="108"/>
      <c r="E571" s="108"/>
      <c r="F571" s="108"/>
      <c r="G571" s="108"/>
      <c r="H571" s="108"/>
      <c r="I571" s="108"/>
      <c r="J571" s="108"/>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c r="BH571" s="109"/>
      <c r="BI571" s="109"/>
      <c r="BJ571" s="109"/>
      <c r="BK571" s="109"/>
      <c r="BL571" s="109"/>
      <c r="BM571" s="109"/>
    </row>
    <row r="572" spans="2:65" s="106" customFormat="1" x14ac:dyDescent="0.2">
      <c r="B572" s="107"/>
      <c r="D572" s="108"/>
      <c r="E572" s="108"/>
      <c r="F572" s="108"/>
      <c r="G572" s="108"/>
      <c r="H572" s="108"/>
      <c r="I572" s="108"/>
      <c r="J572" s="108"/>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09"/>
      <c r="BJ572" s="109"/>
      <c r="BK572" s="109"/>
      <c r="BL572" s="109"/>
      <c r="BM572" s="109"/>
    </row>
    <row r="573" spans="2:65" s="106" customFormat="1" x14ac:dyDescent="0.2">
      <c r="B573" s="107"/>
      <c r="D573" s="108"/>
      <c r="E573" s="108"/>
      <c r="F573" s="108"/>
      <c r="G573" s="108"/>
      <c r="H573" s="108"/>
      <c r="I573" s="108"/>
      <c r="J573" s="108"/>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c r="BH573" s="109"/>
      <c r="BI573" s="109"/>
      <c r="BJ573" s="109"/>
      <c r="BK573" s="109"/>
      <c r="BL573" s="109"/>
      <c r="BM573" s="109"/>
    </row>
    <row r="574" spans="2:65" s="106" customFormat="1" x14ac:dyDescent="0.2">
      <c r="B574" s="107"/>
      <c r="D574" s="108"/>
      <c r="E574" s="108"/>
      <c r="F574" s="108"/>
      <c r="G574" s="108"/>
      <c r="H574" s="108"/>
      <c r="I574" s="108"/>
      <c r="J574" s="108"/>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c r="BH574" s="109"/>
      <c r="BI574" s="109"/>
      <c r="BJ574" s="109"/>
      <c r="BK574" s="109"/>
      <c r="BL574" s="109"/>
      <c r="BM574" s="109"/>
    </row>
    <row r="575" spans="2:65" s="106" customFormat="1" x14ac:dyDescent="0.2">
      <c r="B575" s="107"/>
      <c r="D575" s="108"/>
      <c r="E575" s="108"/>
      <c r="F575" s="108"/>
      <c r="G575" s="108"/>
      <c r="H575" s="108"/>
      <c r="I575" s="108"/>
      <c r="J575" s="108"/>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c r="BH575" s="109"/>
      <c r="BI575" s="109"/>
      <c r="BJ575" s="109"/>
      <c r="BK575" s="109"/>
      <c r="BL575" s="109"/>
      <c r="BM575" s="109"/>
    </row>
    <row r="576" spans="2:65" s="106" customFormat="1" x14ac:dyDescent="0.2">
      <c r="B576" s="107"/>
      <c r="D576" s="108"/>
      <c r="E576" s="108"/>
      <c r="F576" s="108"/>
      <c r="G576" s="108"/>
      <c r="H576" s="108"/>
      <c r="I576" s="108"/>
      <c r="J576" s="108"/>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c r="BH576" s="109"/>
      <c r="BI576" s="109"/>
      <c r="BJ576" s="109"/>
      <c r="BK576" s="109"/>
      <c r="BL576" s="109"/>
      <c r="BM576" s="109"/>
    </row>
    <row r="577" spans="2:65" s="106" customFormat="1" x14ac:dyDescent="0.2">
      <c r="B577" s="107"/>
      <c r="D577" s="108"/>
      <c r="E577" s="108"/>
      <c r="F577" s="108"/>
      <c r="G577" s="108"/>
      <c r="H577" s="108"/>
      <c r="I577" s="108"/>
      <c r="J577" s="108"/>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c r="BH577" s="109"/>
      <c r="BI577" s="109"/>
      <c r="BJ577" s="109"/>
      <c r="BK577" s="109"/>
      <c r="BL577" s="109"/>
      <c r="BM577" s="109"/>
    </row>
    <row r="578" spans="2:65" s="106" customFormat="1" x14ac:dyDescent="0.2">
      <c r="B578" s="107"/>
      <c r="D578" s="108"/>
      <c r="E578" s="108"/>
      <c r="F578" s="108"/>
      <c r="G578" s="108"/>
      <c r="H578" s="108"/>
      <c r="I578" s="108"/>
      <c r="J578" s="108"/>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c r="BH578" s="109"/>
      <c r="BI578" s="109"/>
      <c r="BJ578" s="109"/>
      <c r="BK578" s="109"/>
      <c r="BL578" s="109"/>
      <c r="BM578" s="109"/>
    </row>
    <row r="579" spans="2:65" s="106" customFormat="1" x14ac:dyDescent="0.2">
      <c r="B579" s="107"/>
      <c r="D579" s="108"/>
      <c r="E579" s="108"/>
      <c r="F579" s="108"/>
      <c r="G579" s="108"/>
      <c r="H579" s="108"/>
      <c r="I579" s="108"/>
      <c r="J579" s="108"/>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09"/>
      <c r="BJ579" s="109"/>
      <c r="BK579" s="109"/>
      <c r="BL579" s="109"/>
      <c r="BM579" s="109"/>
    </row>
    <row r="580" spans="2:65" s="106" customFormat="1" x14ac:dyDescent="0.2">
      <c r="B580" s="107"/>
      <c r="D580" s="108"/>
      <c r="E580" s="108"/>
      <c r="F580" s="108"/>
      <c r="G580" s="108"/>
      <c r="H580" s="108"/>
      <c r="I580" s="108"/>
      <c r="J580" s="108"/>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c r="BH580" s="109"/>
      <c r="BI580" s="109"/>
      <c r="BJ580" s="109"/>
      <c r="BK580" s="109"/>
      <c r="BL580" s="109"/>
      <c r="BM580" s="109"/>
    </row>
    <row r="581" spans="2:65" s="106" customFormat="1" x14ac:dyDescent="0.2">
      <c r="B581" s="107"/>
      <c r="D581" s="108"/>
      <c r="E581" s="108"/>
      <c r="F581" s="108"/>
      <c r="G581" s="108"/>
      <c r="H581" s="108"/>
      <c r="I581" s="108"/>
      <c r="J581" s="108"/>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c r="BH581" s="109"/>
      <c r="BI581" s="109"/>
      <c r="BJ581" s="109"/>
      <c r="BK581" s="109"/>
      <c r="BL581" s="109"/>
      <c r="BM581" s="109"/>
    </row>
    <row r="582" spans="2:65" s="106" customFormat="1" x14ac:dyDescent="0.2">
      <c r="B582" s="107"/>
      <c r="D582" s="108"/>
      <c r="E582" s="108"/>
      <c r="F582" s="108"/>
      <c r="G582" s="108"/>
      <c r="H582" s="108"/>
      <c r="I582" s="108"/>
      <c r="J582" s="108"/>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c r="BH582" s="109"/>
      <c r="BI582" s="109"/>
      <c r="BJ582" s="109"/>
      <c r="BK582" s="109"/>
      <c r="BL582" s="109"/>
      <c r="BM582" s="109"/>
    </row>
    <row r="583" spans="2:65" s="106" customFormat="1" x14ac:dyDescent="0.2">
      <c r="B583" s="107"/>
      <c r="D583" s="108"/>
      <c r="E583" s="108"/>
      <c r="F583" s="108"/>
      <c r="G583" s="108"/>
      <c r="H583" s="108"/>
      <c r="I583" s="108"/>
      <c r="J583" s="108"/>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c r="BH583" s="109"/>
      <c r="BI583" s="109"/>
      <c r="BJ583" s="109"/>
      <c r="BK583" s="109"/>
      <c r="BL583" s="109"/>
      <c r="BM583" s="109"/>
    </row>
    <row r="584" spans="2:65" s="106" customFormat="1" x14ac:dyDescent="0.2">
      <c r="B584" s="107"/>
      <c r="D584" s="108"/>
      <c r="E584" s="108"/>
      <c r="F584" s="108"/>
      <c r="G584" s="108"/>
      <c r="H584" s="108"/>
      <c r="I584" s="108"/>
      <c r="J584" s="108"/>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c r="BH584" s="109"/>
      <c r="BI584" s="109"/>
      <c r="BJ584" s="109"/>
      <c r="BK584" s="109"/>
      <c r="BL584" s="109"/>
      <c r="BM584" s="109"/>
    </row>
    <row r="585" spans="2:65" s="106" customFormat="1" x14ac:dyDescent="0.2">
      <c r="B585" s="107"/>
      <c r="D585" s="108"/>
      <c r="E585" s="108"/>
      <c r="F585" s="108"/>
      <c r="G585" s="108"/>
      <c r="H585" s="108"/>
      <c r="I585" s="108"/>
      <c r="J585" s="108"/>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c r="BH585" s="109"/>
      <c r="BI585" s="109"/>
      <c r="BJ585" s="109"/>
      <c r="BK585" s="109"/>
      <c r="BL585" s="109"/>
      <c r="BM585" s="109"/>
    </row>
    <row r="586" spans="2:65" s="106" customFormat="1" x14ac:dyDescent="0.2">
      <c r="B586" s="107"/>
      <c r="D586" s="108"/>
      <c r="E586" s="108"/>
      <c r="F586" s="108"/>
      <c r="G586" s="108"/>
      <c r="H586" s="108"/>
      <c r="I586" s="108"/>
      <c r="J586" s="108"/>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c r="BH586" s="109"/>
      <c r="BI586" s="109"/>
      <c r="BJ586" s="109"/>
      <c r="BK586" s="109"/>
      <c r="BL586" s="109"/>
      <c r="BM586" s="109"/>
    </row>
    <row r="587" spans="2:65" s="106" customFormat="1" x14ac:dyDescent="0.2">
      <c r="B587" s="107"/>
      <c r="D587" s="108"/>
      <c r="E587" s="108"/>
      <c r="F587" s="108"/>
      <c r="G587" s="108"/>
      <c r="H587" s="108"/>
      <c r="I587" s="108"/>
      <c r="J587" s="108"/>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c r="BH587" s="109"/>
      <c r="BI587" s="109"/>
      <c r="BJ587" s="109"/>
      <c r="BK587" s="109"/>
      <c r="BL587" s="109"/>
      <c r="BM587" s="109"/>
    </row>
    <row r="588" spans="2:65" s="106" customFormat="1" x14ac:dyDescent="0.2">
      <c r="B588" s="107"/>
      <c r="D588" s="108"/>
      <c r="E588" s="108"/>
      <c r="F588" s="108"/>
      <c r="G588" s="108"/>
      <c r="H588" s="108"/>
      <c r="I588" s="108"/>
      <c r="J588" s="108"/>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c r="BH588" s="109"/>
      <c r="BI588" s="109"/>
      <c r="BJ588" s="109"/>
      <c r="BK588" s="109"/>
      <c r="BL588" s="109"/>
      <c r="BM588" s="109"/>
    </row>
    <row r="589" spans="2:65" s="106" customFormat="1" x14ac:dyDescent="0.2">
      <c r="B589" s="107"/>
      <c r="D589" s="108"/>
      <c r="E589" s="108"/>
      <c r="F589" s="108"/>
      <c r="G589" s="108"/>
      <c r="H589" s="108"/>
      <c r="I589" s="108"/>
      <c r="J589" s="108"/>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c r="BH589" s="109"/>
      <c r="BI589" s="109"/>
      <c r="BJ589" s="109"/>
      <c r="BK589" s="109"/>
      <c r="BL589" s="109"/>
      <c r="BM589" s="109"/>
    </row>
  </sheetData>
  <sheetProtection algorithmName="SHA-512" hashValue="5EPfIvJ1Jt64HMrdnp1fz+SUGTGJRXkB3F/4J6JbjtNdB1sU7OFOPqxLxNpTJhB9SsjfRV0aevFSY6GK5bd2Dg==" saltValue="e0RdFVyMxOujzD5TZPvIcg==" spinCount="100000" sheet="1" objects="1" scenarios="1"/>
  <mergeCells count="3">
    <mergeCell ref="B3:C3"/>
    <mergeCell ref="B21:C21"/>
    <mergeCell ref="B22:C22"/>
  </mergeCells>
  <pageMargins left="0.7" right="0.7" top="0.75" bottom="0.75" header="0.3" footer="0.3"/>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33"/>
  </sheetPr>
  <dimension ref="A1:L11"/>
  <sheetViews>
    <sheetView zoomScale="110" zoomScaleNormal="110" workbookViewId="0">
      <selection activeCell="G8" sqref="G8"/>
    </sheetView>
  </sheetViews>
  <sheetFormatPr defaultColWidth="8.85546875" defaultRowHeight="12.75" x14ac:dyDescent="0.2"/>
  <cols>
    <col min="1" max="1" width="2.7109375" style="49" customWidth="1"/>
    <col min="2" max="2" width="2.7109375" style="52" customWidth="1"/>
    <col min="3" max="3" width="2.7109375" style="49" customWidth="1"/>
    <col min="4" max="4" width="30.5703125" style="49" customWidth="1"/>
    <col min="5" max="5" width="14.7109375" style="78" customWidth="1"/>
    <col min="6" max="11" width="12.7109375" style="78" customWidth="1"/>
    <col min="12" max="12" width="2.7109375" style="49" customWidth="1"/>
    <col min="13" max="16384" width="8.85546875" style="49"/>
  </cols>
  <sheetData>
    <row r="1" spans="1:12" ht="32.1" customHeight="1" x14ac:dyDescent="0.2">
      <c r="B1" s="110" t="s">
        <v>99</v>
      </c>
      <c r="C1" s="50"/>
      <c r="D1" s="50"/>
      <c r="G1" s="104"/>
    </row>
    <row r="2" spans="1:12" ht="15.95" customHeight="1" x14ac:dyDescent="0.2">
      <c r="B2" s="97"/>
      <c r="C2" s="98"/>
      <c r="D2" s="98"/>
      <c r="E2" s="98"/>
      <c r="F2" s="98"/>
      <c r="G2" s="98"/>
      <c r="H2" s="98"/>
      <c r="I2" s="98"/>
      <c r="J2" s="98"/>
      <c r="K2" s="98"/>
    </row>
    <row r="3" spans="1:12" x14ac:dyDescent="0.2">
      <c r="A3" s="71"/>
      <c r="B3" s="71"/>
      <c r="C3" s="71"/>
      <c r="D3" s="71"/>
      <c r="E3" s="82" t="s">
        <v>27</v>
      </c>
      <c r="F3" s="72" t="str">
        <f>'Stap 1_Voorbeeld K&amp;B'!E10</f>
        <v>Pilot</v>
      </c>
      <c r="G3" s="72" t="str">
        <f>'Stap 1_Voorbeeld K&amp;B'!F10</f>
        <v>Jaar 1</v>
      </c>
      <c r="H3" s="72" t="str">
        <f>'Stap 1_Voorbeeld K&amp;B'!G10</f>
        <v>Jaar 2</v>
      </c>
      <c r="I3" s="72" t="str">
        <f>'Stap 1_Voorbeeld K&amp;B'!H10</f>
        <v>Jaar 3</v>
      </c>
      <c r="J3" s="72" t="str">
        <f>'Stap 1_Voorbeeld K&amp;B'!I10</f>
        <v>Jaar 4</v>
      </c>
      <c r="K3" s="72" t="str">
        <f>'Stap 1_Voorbeeld K&amp;B'!J10</f>
        <v>Jaar 5</v>
      </c>
    </row>
    <row r="4" spans="1:12" x14ac:dyDescent="0.2">
      <c r="A4" s="71"/>
      <c r="B4" s="71"/>
      <c r="C4" s="71"/>
      <c r="D4" s="71" t="s">
        <v>56</v>
      </c>
      <c r="E4" s="64">
        <f>'Stap 1_Voorbeeld K&amp;B'!D8</f>
        <v>16500</v>
      </c>
      <c r="F4" s="83">
        <f>'Stap 1_Voorbeeld K&amp;B'!D8</f>
        <v>16500</v>
      </c>
      <c r="G4" s="84"/>
      <c r="H4" s="84"/>
      <c r="I4" s="84"/>
      <c r="J4" s="84"/>
      <c r="K4" s="84"/>
    </row>
    <row r="5" spans="1:12" x14ac:dyDescent="0.2">
      <c r="A5" s="71"/>
      <c r="B5" s="71"/>
      <c r="C5" s="71"/>
      <c r="D5" s="71" t="s">
        <v>57</v>
      </c>
      <c r="E5" s="64">
        <f>'Stap 1_Voorbeeld K&amp;B'!D14</f>
        <v>118500</v>
      </c>
      <c r="F5" s="83">
        <f>'Stap 1_Voorbeeld K&amp;B'!E14</f>
        <v>0</v>
      </c>
      <c r="G5" s="85">
        <f>'Stap 1_Voorbeeld K&amp;B'!F14</f>
        <v>10000</v>
      </c>
      <c r="H5" s="85">
        <f>'Stap 1_Voorbeeld K&amp;B'!G14</f>
        <v>22250</v>
      </c>
      <c r="I5" s="85">
        <f>'Stap 1_Voorbeeld K&amp;B'!H14</f>
        <v>25250</v>
      </c>
      <c r="J5" s="85">
        <f>'Stap 1_Voorbeeld K&amp;B'!I14</f>
        <v>30500</v>
      </c>
      <c r="K5" s="85">
        <f>'Stap 1_Voorbeeld K&amp;B'!J14</f>
        <v>30500</v>
      </c>
    </row>
    <row r="6" spans="1:12" x14ac:dyDescent="0.2">
      <c r="A6" s="71"/>
      <c r="B6" s="71"/>
      <c r="C6" s="71"/>
      <c r="D6" s="71" t="s">
        <v>58</v>
      </c>
      <c r="E6" s="64">
        <f>'Stap 1_Voorbeeld K&amp;B'!D19</f>
        <v>160000</v>
      </c>
      <c r="F6" s="83">
        <f>'Stap 1_Voorbeeld K&amp;B'!E19</f>
        <v>0</v>
      </c>
      <c r="G6" s="85">
        <f>'Stap 1_Voorbeeld K&amp;B'!F19</f>
        <v>32000</v>
      </c>
      <c r="H6" s="85">
        <f>'Stap 1_Voorbeeld K&amp;B'!G19</f>
        <v>32000</v>
      </c>
      <c r="I6" s="85">
        <f>'Stap 1_Voorbeeld K&amp;B'!H19</f>
        <v>32000</v>
      </c>
      <c r="J6" s="85">
        <f>'Stap 1_Voorbeeld K&amp;B'!I19</f>
        <v>32000</v>
      </c>
      <c r="K6" s="85">
        <f>'Stap 1_Voorbeeld K&amp;B'!J19</f>
        <v>32000</v>
      </c>
    </row>
    <row r="7" spans="1:12" s="52" customFormat="1" x14ac:dyDescent="0.2">
      <c r="B7" s="86"/>
      <c r="C7" s="86"/>
      <c r="D7" s="86"/>
      <c r="E7" s="79"/>
      <c r="F7" s="87"/>
      <c r="G7" s="87"/>
      <c r="H7" s="87"/>
      <c r="I7" s="87"/>
      <c r="J7" s="87"/>
      <c r="K7" s="87"/>
      <c r="L7" s="67"/>
    </row>
    <row r="8" spans="1:12" s="52" customFormat="1" x14ac:dyDescent="0.2">
      <c r="B8" s="86"/>
      <c r="C8" s="71"/>
      <c r="D8" s="71"/>
      <c r="E8" s="79" t="s">
        <v>71</v>
      </c>
      <c r="F8" s="65">
        <f>F6-F5-F4</f>
        <v>-16500</v>
      </c>
      <c r="G8" s="65">
        <f t="shared" ref="G8:K8" si="0">G6-G5-G4</f>
        <v>22000</v>
      </c>
      <c r="H8" s="65">
        <f t="shared" si="0"/>
        <v>9750</v>
      </c>
      <c r="I8" s="65">
        <f t="shared" si="0"/>
        <v>6750</v>
      </c>
      <c r="J8" s="65">
        <f t="shared" si="0"/>
        <v>1500</v>
      </c>
      <c r="K8" s="65">
        <f t="shared" si="0"/>
        <v>1500</v>
      </c>
    </row>
    <row r="9" spans="1:12" s="52" customFormat="1" ht="13.5" thickBot="1" x14ac:dyDescent="0.25">
      <c r="B9" s="86"/>
      <c r="C9" s="71"/>
      <c r="D9" s="71"/>
      <c r="E9" s="79"/>
      <c r="F9" s="65"/>
      <c r="G9" s="65"/>
      <c r="H9" s="65"/>
      <c r="I9" s="65"/>
      <c r="J9" s="65"/>
      <c r="K9" s="65"/>
    </row>
    <row r="10" spans="1:12" s="52" customFormat="1" ht="15.75" customHeight="1" thickBot="1" x14ac:dyDescent="0.25">
      <c r="B10" s="86"/>
      <c r="C10" s="121" t="s">
        <v>98</v>
      </c>
      <c r="D10" s="122"/>
      <c r="E10" s="88">
        <v>0.08</v>
      </c>
      <c r="F10" s="89"/>
      <c r="G10" s="90"/>
      <c r="H10" s="90"/>
      <c r="I10" s="91"/>
      <c r="J10" s="78"/>
      <c r="K10" s="78"/>
      <c r="L10" s="78"/>
    </row>
    <row r="11" spans="1:12" ht="30.75" customHeight="1" thickBot="1" x14ac:dyDescent="0.25">
      <c r="C11" s="125" t="s">
        <v>115</v>
      </c>
      <c r="D11" s="126"/>
      <c r="E11" s="92">
        <v>5</v>
      </c>
      <c r="F11" s="89"/>
      <c r="G11" s="93" t="s">
        <v>33</v>
      </c>
      <c r="H11" s="94">
        <f>IF((E11=2),NPV(E10,G8)+F8,(IF((E11=3),NPV(E10,G8:H8)+F8,(IF((E11=4),NPV(E10,G8:I8)+F8,(IF((E11=5),NPV(E10,G8:J8)+F8)))))))</f>
        <v>18690.336274393587</v>
      </c>
      <c r="I11" s="111"/>
      <c r="L11" s="78"/>
    </row>
  </sheetData>
  <sheetProtection algorithmName="SHA-512" hashValue="FjyHkLC9tqH7f52Xn6yKlupWI3+2WWs/MOBwwtaqm9ACvxyLnCqS+3CAn9rZdlk69SiGCDMi3agBLlXPhfv2hw==" saltValue="cGc14TE2mKwC2cyMhhZHCA==" spinCount="100000" sheet="1" objects="1" scenarios="1"/>
  <mergeCells count="2">
    <mergeCell ref="C10:D10"/>
    <mergeCell ref="C11:D11"/>
  </mergeCells>
  <conditionalFormatting sqref="H11">
    <cfRule type="cellIs" dxfId="4" priority="1" operator="lessThan">
      <formula>0</formula>
    </cfRule>
    <cfRule type="cellIs" dxfId="3" priority="2" operator="greaterThan">
      <formula>0</formula>
    </cfRule>
    <cfRule type="cellIs" dxfId="2" priority="3" operator="greaterThan">
      <formula>0</formula>
    </cfRule>
    <cfRule type="cellIs" dxfId="1" priority="4" operator="lessThan">
      <formula>0</formula>
    </cfRule>
  </conditionalFormatting>
  <pageMargins left="0.7" right="0.7" top="0.75" bottom="0.75" header="0.3" footer="0.3"/>
  <pageSetup paperSize="9"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33"/>
  </sheetPr>
  <dimension ref="A1:M14"/>
  <sheetViews>
    <sheetView zoomScale="90" zoomScaleNormal="90" workbookViewId="0">
      <selection activeCell="H13" sqref="H13"/>
    </sheetView>
  </sheetViews>
  <sheetFormatPr defaultColWidth="8.85546875" defaultRowHeight="12.75" x14ac:dyDescent="0.2"/>
  <cols>
    <col min="1" max="1" width="2.7109375" style="49" customWidth="1"/>
    <col min="2" max="2" width="2.7109375" style="52" customWidth="1"/>
    <col min="3" max="3" width="2.7109375" style="49" customWidth="1"/>
    <col min="4" max="4" width="28.7109375" style="49" customWidth="1"/>
    <col min="5" max="5" width="14.7109375" style="78" customWidth="1"/>
    <col min="6" max="11" width="12.7109375" style="78" customWidth="1"/>
    <col min="12" max="12" width="2.7109375" style="49" customWidth="1"/>
    <col min="13" max="16384" width="8.85546875" style="49"/>
  </cols>
  <sheetData>
    <row r="1" spans="1:13" ht="32.1" customHeight="1" x14ac:dyDescent="0.2">
      <c r="B1" s="110" t="s">
        <v>73</v>
      </c>
      <c r="C1" s="50"/>
      <c r="D1" s="50"/>
      <c r="G1" s="104"/>
    </row>
    <row r="2" spans="1:13" ht="15.95" customHeight="1" x14ac:dyDescent="0.2">
      <c r="B2" s="97"/>
      <c r="C2" s="98"/>
      <c r="D2" s="98"/>
      <c r="E2" s="98"/>
      <c r="F2" s="98"/>
      <c r="G2" s="98"/>
      <c r="H2" s="98"/>
      <c r="I2" s="98"/>
      <c r="J2" s="98"/>
      <c r="K2" s="98"/>
    </row>
    <row r="3" spans="1:13" x14ac:dyDescent="0.2">
      <c r="A3" s="71"/>
      <c r="B3" s="71"/>
      <c r="C3" s="71"/>
      <c r="D3" s="71"/>
      <c r="E3" s="82" t="s">
        <v>27</v>
      </c>
      <c r="F3" s="72" t="str">
        <f>'Stap 1_Voorbeeld K&amp;B'!E10</f>
        <v>Pilot</v>
      </c>
      <c r="G3" s="72" t="str">
        <f>'Stap 1_Voorbeeld K&amp;B'!F10</f>
        <v>Jaar 1</v>
      </c>
      <c r="H3" s="72" t="str">
        <f>'Stap 1_Voorbeeld K&amp;B'!G10</f>
        <v>Jaar 2</v>
      </c>
      <c r="I3" s="72" t="str">
        <f>'Stap 1_Voorbeeld K&amp;B'!H10</f>
        <v>Jaar 3</v>
      </c>
      <c r="J3" s="72" t="str">
        <f>'Stap 1_Voorbeeld K&amp;B'!I10</f>
        <v>Jaar 4</v>
      </c>
      <c r="K3" s="72" t="str">
        <f>'Stap 1_Voorbeeld K&amp;B'!J10</f>
        <v>Jaar 5</v>
      </c>
    </row>
    <row r="4" spans="1:13" x14ac:dyDescent="0.2">
      <c r="A4" s="71"/>
      <c r="B4" s="71"/>
      <c r="C4" s="71"/>
      <c r="D4" s="71" t="s">
        <v>56</v>
      </c>
      <c r="E4" s="64">
        <f>'Stap 1_Voorbeeld K&amp;B'!D8</f>
        <v>16500</v>
      </c>
      <c r="F4" s="83">
        <f>'Stap 1_Voorbeeld K&amp;B'!D8</f>
        <v>16500</v>
      </c>
      <c r="G4" s="84"/>
      <c r="H4" s="84"/>
      <c r="I4" s="84"/>
      <c r="J4" s="84"/>
      <c r="K4" s="84"/>
    </row>
    <row r="5" spans="1:13" x14ac:dyDescent="0.2">
      <c r="A5" s="71"/>
      <c r="B5" s="71"/>
      <c r="C5" s="71"/>
      <c r="D5" s="71" t="s">
        <v>57</v>
      </c>
      <c r="E5" s="64">
        <f>'Stap 1_Voorbeeld K&amp;B'!D14</f>
        <v>118500</v>
      </c>
      <c r="F5" s="83">
        <f>'Stap 1_Voorbeeld K&amp;B'!E14</f>
        <v>0</v>
      </c>
      <c r="G5" s="85">
        <f>'Stap 1_Voorbeeld K&amp;B'!F14</f>
        <v>10000</v>
      </c>
      <c r="H5" s="85">
        <f>'Stap 1_Voorbeeld K&amp;B'!G14</f>
        <v>22250</v>
      </c>
      <c r="I5" s="85">
        <f>'Stap 1_Voorbeeld K&amp;B'!H14</f>
        <v>25250</v>
      </c>
      <c r="J5" s="85">
        <f>'Stap 1_Voorbeeld K&amp;B'!I14</f>
        <v>30500</v>
      </c>
      <c r="K5" s="85">
        <f>'Stap 1_Voorbeeld K&amp;B'!J14</f>
        <v>30500</v>
      </c>
    </row>
    <row r="6" spans="1:13" x14ac:dyDescent="0.2">
      <c r="A6" s="71"/>
      <c r="B6" s="71"/>
      <c r="C6" s="71"/>
      <c r="D6" s="71" t="s">
        <v>58</v>
      </c>
      <c r="E6" s="64">
        <f>'Stap 1_Voorbeeld K&amp;B'!D19</f>
        <v>160000</v>
      </c>
      <c r="F6" s="83">
        <f>'Stap 1_Voorbeeld K&amp;B'!E19</f>
        <v>0</v>
      </c>
      <c r="G6" s="85">
        <f>'Stap 1_Voorbeeld K&amp;B'!F19</f>
        <v>32000</v>
      </c>
      <c r="H6" s="85">
        <f>'Stap 1_Voorbeeld K&amp;B'!G19</f>
        <v>32000</v>
      </c>
      <c r="I6" s="85">
        <f>'Stap 1_Voorbeeld K&amp;B'!H19</f>
        <v>32000</v>
      </c>
      <c r="J6" s="85">
        <f>'Stap 1_Voorbeeld K&amp;B'!I19</f>
        <v>32000</v>
      </c>
      <c r="K6" s="85">
        <f>'Stap 1_Voorbeeld K&amp;B'!J19</f>
        <v>32000</v>
      </c>
    </row>
    <row r="8" spans="1:13" s="52" customFormat="1" x14ac:dyDescent="0.2">
      <c r="B8" s="71"/>
      <c r="C8" s="71"/>
      <c r="D8" s="99"/>
      <c r="E8" s="79" t="s">
        <v>71</v>
      </c>
      <c r="F8" s="87">
        <f>F6-F5-F4</f>
        <v>-16500</v>
      </c>
      <c r="G8" s="87">
        <f>G6-G5</f>
        <v>22000</v>
      </c>
      <c r="H8" s="87">
        <f t="shared" ref="H8:K8" si="0">H6-H5</f>
        <v>9750</v>
      </c>
      <c r="I8" s="87">
        <f t="shared" si="0"/>
        <v>6750</v>
      </c>
      <c r="J8" s="87">
        <f t="shared" si="0"/>
        <v>1500</v>
      </c>
      <c r="K8" s="87">
        <f t="shared" si="0"/>
        <v>1500</v>
      </c>
      <c r="L8" s="67"/>
    </row>
    <row r="9" spans="1:13" s="52" customFormat="1" x14ac:dyDescent="0.2">
      <c r="B9" s="112"/>
      <c r="C9" s="112"/>
      <c r="D9" s="112"/>
      <c r="E9" s="79" t="s">
        <v>72</v>
      </c>
      <c r="F9" s="87">
        <f>F8</f>
        <v>-16500</v>
      </c>
      <c r="G9" s="87">
        <f t="shared" ref="G9:K9" si="1">F9+G8</f>
        <v>5500</v>
      </c>
      <c r="H9" s="87">
        <f t="shared" si="1"/>
        <v>15250</v>
      </c>
      <c r="I9" s="87">
        <f t="shared" si="1"/>
        <v>22000</v>
      </c>
      <c r="J9" s="87">
        <f t="shared" si="1"/>
        <v>23500</v>
      </c>
      <c r="K9" s="87">
        <f t="shared" si="1"/>
        <v>25000</v>
      </c>
      <c r="L9" s="67"/>
    </row>
    <row r="10" spans="1:13" s="52" customFormat="1" x14ac:dyDescent="0.2">
      <c r="B10" s="86"/>
      <c r="C10" s="86"/>
      <c r="D10" s="86"/>
      <c r="E10" s="79"/>
      <c r="F10" s="100"/>
      <c r="G10" s="101"/>
      <c r="H10" s="101"/>
      <c r="I10" s="101"/>
      <c r="J10" s="101"/>
      <c r="K10" s="101"/>
      <c r="L10" s="67"/>
    </row>
    <row r="14" spans="1:13" ht="52.5" customHeight="1" x14ac:dyDescent="0.2">
      <c r="D14" s="114" t="s">
        <v>113</v>
      </c>
      <c r="E14" s="114"/>
      <c r="F14" s="114"/>
      <c r="G14" s="114"/>
      <c r="H14" s="114"/>
      <c r="I14" s="114"/>
      <c r="J14" s="114"/>
      <c r="K14" s="114"/>
      <c r="L14" s="114"/>
      <c r="M14" s="114"/>
    </row>
  </sheetData>
  <sheetProtection algorithmName="SHA-512" hashValue="ouMVdKTBzzD0fwcSoWbuG6/jQfTPOVyBEZKddWpbw3qaEBhX6VG6L9CZj7NKKi3h9vNtIzs5zZAbBug6DRgMuA==" saltValue="arj9ZYRAkBmBufcXI/VlKw==" spinCount="100000" sheet="1" objects="1" scenarios="1"/>
  <mergeCells count="2">
    <mergeCell ref="B9:D9"/>
    <mergeCell ref="D14:M14"/>
  </mergeCells>
  <conditionalFormatting sqref="F9:K9">
    <cfRule type="cellIs" dxfId="0" priority="1" operator="less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document" ma:contentTypeID="0x01010018737D547B33F84ABCA4EDEA1B6E33A200EF26C728B18C9148A5E0F56ADE366F00" ma:contentTypeVersion="4" ma:contentTypeDescription="Een Word-document maken." ma:contentTypeScope="" ma:versionID="c0526a1a88151869bc208749ab98c5f3">
  <xsd:schema xmlns:xsd="http://www.w3.org/2001/XMLSchema" xmlns:xs="http://www.w3.org/2001/XMLSchema" xmlns:p="http://schemas.microsoft.com/office/2006/metadata/properties" xmlns:ns2="66a4d18c-2389-4178-90e3-f9746bd34783" targetNamespace="http://schemas.microsoft.com/office/2006/metadata/properties" ma:root="true" ma:fieldsID="cc523baecc04923696f314672d964655" ns2:_="">
    <xsd:import namespace="66a4d18c-2389-4178-90e3-f9746bd34783"/>
    <xsd:element name="properties">
      <xsd:complexType>
        <xsd:sequence>
          <xsd:element name="documentManagement">
            <xsd:complexType>
              <xsd:all>
                <xsd:element ref="ns2:Teamleader" minOccurs="0"/>
                <xsd:element ref="ns2:Project_x0020_begindatum" minOccurs="0"/>
                <xsd:element ref="ns2:Project_x0020_verantwoordelijke_x0028_n_x0029_" minOccurs="0"/>
                <xsd:element ref="ns2:Project_x0020_einddatum" minOccurs="0"/>
                <xsd:element ref="ns2:Commentaar" minOccurs="0"/>
                <xsd:element ref="ns2: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4d18c-2389-4178-90e3-f9746bd34783" elementFormDefault="qualified">
    <xsd:import namespace="http://schemas.microsoft.com/office/2006/documentManagement/types"/>
    <xsd:import namespace="http://schemas.microsoft.com/office/infopath/2007/PartnerControls"/>
    <xsd:element name="Teamleader" ma:index="8" nillable="true" ma:displayName="Teamleader" ma:format="Hyperlink" ma:internalName="Teamleader">
      <xsd:complexType>
        <xsd:complexContent>
          <xsd:extension base="dms:URL">
            <xsd:sequence>
              <xsd:element name="Url" type="dms:ValidUrl" minOccurs="0" nillable="true"/>
              <xsd:element name="Description" type="xsd:string" nillable="true"/>
            </xsd:sequence>
          </xsd:extension>
        </xsd:complexContent>
      </xsd:complexType>
    </xsd:element>
    <xsd:element name="Project_x0020_begindatum" ma:index="9" nillable="true" ma:displayName="Project begindatum" ma:format="DateOnly" ma:internalName="Project_x0020_begindatum">
      <xsd:simpleType>
        <xsd:restriction base="dms:DateTime"/>
      </xsd:simpleType>
    </xsd:element>
    <xsd:element name="Project_x0020_verantwoordelijke_x0028_n_x0029_" ma:index="10" nillable="true" ma:displayName="Project verantwoordelijke(n)" ma:list="UserInfo" ma:SharePointGroup="0" ma:internalName="Project_x0020_verantwoordelijke_x0028_n_x0029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einddatum" ma:index="11" nillable="true" ma:displayName="Project einddatum" ma:format="DateOnly" ma:internalName="Project_x0020_einddatum">
      <xsd:simpleType>
        <xsd:restriction base="dms:DateTime"/>
      </xsd:simpleType>
    </xsd:element>
    <xsd:element name="Commentaar" ma:index="12" nillable="true" ma:displayName="Commentaar" ma:internalName="Commentaar">
      <xsd:simpleType>
        <xsd:restriction base="dms:Unknown"/>
      </xsd:simpleType>
    </xsd:element>
    <xsd:element name="Taken" ma:index="13" nillable="true" ma:displayName="Taken" ma:format="Hyperlink" ma:internalName="Take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https://sharepoint.ugent.be/teams/CA06_Projecten/SiteAssets/sjablonen/Word-document.dotx</xsnLocation>
  <cached>True</cached>
  <openByDefault>False</openByDefault>
  <xsnScope>https://sharepoint.ugent.be/teams/CA06_Projecten</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_x0020_verantwoordelijke_x0028_n_x0029_ xmlns="66a4d18c-2389-4178-90e3-f9746bd34783">
      <UserInfo>
        <DisplayName>Birgit.Castelein@UGent.be</DisplayName>
        <AccountId>11</AccountId>
        <AccountType/>
      </UserInfo>
      <UserInfo>
        <DisplayName>Sophie.Goemaere@UGent.be</DisplayName>
        <AccountId>12</AccountId>
        <AccountType/>
      </UserInfo>
    </Project_x0020_verantwoordelijke_x0028_n_x0029_>
    <Project_x0020_einddatum xmlns="66a4d18c-2389-4178-90e3-f9746bd34783">2020-04-09T22:00:00+00:00</Project_x0020_einddatum>
    <Project_x0020_begindatum xmlns="66a4d18c-2389-4178-90e3-f9746bd34783">2020-02-29T23:00:00+00:00</Project_x0020_begindatum>
    <Commentaar xmlns="66a4d18c-2389-4178-90e3-f9746bd34783" xsi:nil="true"/>
    <Teamleader xmlns="66a4d18c-2389-4178-90e3-f9746bd34783">
      <Url>https://app.teamleader.eu/project_detail.php?id=1316534</Url>
      <Description>Ga naar het Teamleader project</Description>
    </Teamleader>
    <Taken xmlns="66a4d18c-2389-4178-90e3-f9746bd34783">
      <Url>https://sharepoint.ugent.be/teams/CA06_Projecten/Lists/Taken/AllItems.aspx#InplviewHash925cae0d-ad0f-434e-917a-aeff723c7a98=CascDelWarnMessage%3D1-FilterField1%3DProject-FilterValue1%3DGO4Diversity</Url>
      <Description>Ga naar de GO4Diversity Taken</Description>
    </Taken>
  </documentManagement>
</p:properties>
</file>

<file path=customXml/itemProps1.xml><?xml version="1.0" encoding="utf-8"?>
<ds:datastoreItem xmlns:ds="http://schemas.openxmlformats.org/officeDocument/2006/customXml" ds:itemID="{F55DBD9B-F2DF-42D6-8B12-BCD9129CF648}"/>
</file>

<file path=customXml/itemProps2.xml><?xml version="1.0" encoding="utf-8"?>
<ds:datastoreItem xmlns:ds="http://schemas.openxmlformats.org/officeDocument/2006/customXml" ds:itemID="{0B1B1381-D539-4BDC-B1D7-0E95B6F4CEF6}"/>
</file>

<file path=customXml/itemProps3.xml><?xml version="1.0" encoding="utf-8"?>
<ds:datastoreItem xmlns:ds="http://schemas.openxmlformats.org/officeDocument/2006/customXml" ds:itemID="{7EC5A462-C964-426F-A148-365AC433F586}"/>
</file>

<file path=customXml/itemProps4.xml><?xml version="1.0" encoding="utf-8"?>
<ds:datastoreItem xmlns:ds="http://schemas.openxmlformats.org/officeDocument/2006/customXml" ds:itemID="{4D4AC8F5-A188-40F7-9C6F-D516EB5D4C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Stap 1_Kosten &amp; Baten</vt:lpstr>
      <vt:lpstr>Worksheet</vt:lpstr>
      <vt:lpstr>Stap 2_Netto contante waarde</vt:lpstr>
      <vt:lpstr>Stap 3_Terugverdientijd</vt:lpstr>
      <vt:lpstr>Stap 1_Voorbeeld K&amp;B</vt:lpstr>
      <vt:lpstr>Stap 2_Voorbeeld NCW</vt:lpstr>
      <vt:lpstr>Stap 3_Voorbeeld TvT</vt:lpstr>
    </vt:vector>
  </TitlesOfParts>
  <Company>Product &amp; Process Innovation,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ROI Inclusief werkgeven</dc:title>
  <dc:subject>Business Case Analysis</dc:subject>
  <dc:creator>Bart Moens</dc:creator>
  <cp:lastModifiedBy>Sophie Goemaere</cp:lastModifiedBy>
  <cp:lastPrinted>2015-04-16T15:42:42Z</cp:lastPrinted>
  <dcterms:created xsi:type="dcterms:W3CDTF">2010-08-07T23:01:37Z</dcterms:created>
  <dcterms:modified xsi:type="dcterms:W3CDTF">2020-03-11T14:26:21Z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0x01010018737D547B33F84ABCA4EDEA1B6E33A200EF26C728B18C9148A5E0F56ADE366F00</vt:lpwstr>
  </property>
</Properties>
</file>